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Dashboard" state="visible" r:id="rId4"/>
    <sheet sheetId="2" name="Trade Log" state="visible" r:id="rId5"/>
    <sheet sheetId="3" name="Settings" state="hidden" r:id="rId6"/>
  </sheets>
  <calcPr calcId="171027"/>
</workbook>
</file>

<file path=xl/sharedStrings.xml><?xml version="1.0" encoding="utf-8"?>
<sst xmlns="http://schemas.openxmlformats.org/spreadsheetml/2006/main" count="87" uniqueCount="74">
  <si>
    <t>Free Trading Journal Template</t>
  </si>
  <si>
    <t>Upgrade → journalplus.co</t>
  </si>
  <si>
    <t>Trading Performance Dashboard</t>
  </si>
  <si>
    <t>Total Trades</t>
  </si>
  <si>
    <t>Total P&amp;L</t>
  </si>
  <si>
    <t>Win Rate</t>
  </si>
  <si>
    <t>Avg Win</t>
  </si>
  <si>
    <t>Avg Loss</t>
  </si>
  <si>
    <t>Profit Factor</t>
  </si>
  <si>
    <t>Winning Trades</t>
  </si>
  <si>
    <t>Losing Trades</t>
  </si>
  <si>
    <t>Breakeven</t>
  </si>
  <si>
    <t>Best Trade</t>
  </si>
  <si>
    <t>Worst Trade</t>
  </si>
  <si>
    <t>Expectancy</t>
  </si>
  <si>
    <t>How to Use This Template</t>
  </si>
  <si>
    <t>1. Go to the Trade Log sheet and enter your trades</t>
  </si>
  <si>
    <t>2. P&amp;L is calculated automatically based on your entries</t>
  </si>
  <si>
    <t>3. Use dropdowns for Direction and Setup type</t>
  </si>
  <si>
    <t>4. Return here to see your performance metrics update in real-time</t>
  </si>
  <si>
    <t>5. Review weekly to identify patterns and improve</t>
  </si>
  <si>
    <t>━━━━━━━━━━━━━━━━━━━━━━━━━━━━━━━━━━━━━━━━</t>
  </si>
  <si>
    <t>Ready to Level Up Your Trading?</t>
  </si>
  <si>
    <t>Tired of manual data entry? Let JournalPlus do the heavy lifting.</t>
  </si>
  <si>
    <t>✓ Auto-import from Zerodha, Angel One, Upstox, and 20+ brokers</t>
  </si>
  <si>
    <t>✓ AI-powered pattern detection finds your trading edge</t>
  </si>
  <si>
    <t>✓ Advanced analytics with 50+ performance metrics</t>
  </si>
  <si>
    <t>✓ Access from any device - web, mobile, tablet</t>
  </si>
  <si>
    <t>→ Get JournalPlus at journalplus.co</t>
  </si>
  <si>
    <t>One-time ₹6,599 / $159 • Lifetime access • 7-day money-back guarantee</t>
  </si>
  <si>
    <t>This Template</t>
  </si>
  <si>
    <t>JournalPlus App</t>
  </si>
  <si>
    <t>❌ Manual data entry</t>
  </si>
  <si>
    <t>✅ Auto-import trades</t>
  </si>
  <si>
    <t>❌ Basic formulas</t>
  </si>
  <si>
    <t>✅ AI pattern detection</t>
  </si>
  <si>
    <t>❌ Desktop only</t>
  </si>
  <si>
    <t>✅ Access anywhere</t>
  </si>
  <si>
    <t>❌ Limited metrics</t>
  </si>
  <si>
    <t>✅ 50+ analytics</t>
  </si>
  <si>
    <t>❌ No backup</t>
  </si>
  <si>
    <t>✅ Cloud sync</t>
  </si>
  <si>
    <t>Date</t>
  </si>
  <si>
    <t>Symbol</t>
  </si>
  <si>
    <t>Direction</t>
  </si>
  <si>
    <t>Entry Price</t>
  </si>
  <si>
    <t>Exit Price</t>
  </si>
  <si>
    <t>Quantity</t>
  </si>
  <si>
    <t>Stop Loss</t>
  </si>
  <si>
    <t>Target</t>
  </si>
  <si>
    <t>P&amp;L</t>
  </si>
  <si>
    <t>P&amp;L %</t>
  </si>
  <si>
    <t>Setup</t>
  </si>
  <si>
    <t>Notes</t>
  </si>
  <si>
    <t>Template by JournalPlus  •  Upgrade at journalplus.co  •  7-day money-back guarantee</t>
  </si>
  <si>
    <t>Settings</t>
  </si>
  <si>
    <t>journalplus.co</t>
  </si>
  <si>
    <t>Setup Types</t>
  </si>
  <si>
    <t>Breakout</t>
  </si>
  <si>
    <t>Long</t>
  </si>
  <si>
    <t>Pullback</t>
  </si>
  <si>
    <t>Short</t>
  </si>
  <si>
    <t>Reversal</t>
  </si>
  <si>
    <t>Trend Following</t>
  </si>
  <si>
    <t>Mean Reversion</t>
  </si>
  <si>
    <t>Momentum</t>
  </si>
  <si>
    <t>Scalp</t>
  </si>
  <si>
    <t>Swing</t>
  </si>
  <si>
    <t>News</t>
  </si>
  <si>
    <t>Technical Pattern</t>
  </si>
  <si>
    <t>Support/Resistance</t>
  </si>
  <si>
    <t>Volume</t>
  </si>
  <si>
    <t>Other</t>
  </si>
  <si>
    <t>Powered by JournalPlus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</si>
</sst>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23" x14ac:knownFonts="1">
    <font>
      <color theme="1"/>
      <family val="2"/>
      <scheme val="minor"/>
      <sz val="11"/>
      <name val="Calibri"/>
    </font>
    <font>
      <i/>
      <color rgb="FF666666"/>
      <sz val="11"/>
    </font>
    <font>
      <b/>
      <u/>
      <color rgb="FF009933"/>
      <sz val="11"/>
    </font>
    <font>
      <b/>
      <color rgb="FF1A1A2E"/>
      <sz val="20"/>
    </font>
    <font>
      <color rgb="FF666666"/>
      <sz val="10"/>
    </font>
    <font>
      <b/>
      <color rgb="FF009933"/>
      <sz val="24"/>
    </font>
    <font>
      <b/>
      <color rgb="FF333333"/>
      <sz val="18"/>
    </font>
    <font>
      <b/>
      <color rgb="FF333333"/>
      <sz val="16"/>
    </font>
    <font>
      <b/>
      <color rgb="FF009933"/>
      <sz val="16"/>
    </font>
    <font>
      <b/>
      <color rgb="FFCC0000"/>
      <sz val="16"/>
    </font>
    <font>
      <b/>
      <color rgb="FF1A1A2E"/>
      <sz val="14"/>
    </font>
    <font>
      <color rgb="FF666666"/>
      <sz val="11"/>
    </font>
    <font>
      <color rgb="FFE0E0E0"/>
    </font>
    <font>
      <color rgb="FF333333"/>
      <sz val="11"/>
    </font>
    <font>
      <b/>
      <u/>
      <color rgb="FFFFFFFF"/>
      <sz val="13"/>
    </font>
    <font>
      <b/>
      <color rgb="FF666666"/>
      <sz val="11"/>
    </font>
    <font>
      <b/>
      <color rgb="FF009933"/>
      <sz val="11"/>
    </font>
    <font>
      <color rgb="FF333333"/>
      <sz val="10"/>
    </font>
    <font>
      <i/>
      <color rgb="FF666666"/>
      <sz val="10"/>
    </font>
    <font>
      <u/>
      <color rgb="FF009933"/>
      <sz val="10"/>
    </font>
    <font>
      <b/>
      <color rgb="FFFFFFFF"/>
      <sz val="12"/>
    </font>
    <font>
      <i/>
      <u/>
      <color rgb="FF666666"/>
      <sz val="9"/>
    </font>
    <font>
      <i/>
      <color rgb="FF666666"/>
      <sz val="9"/>
    </font>
  </fonts>
  <fills count="5">
    <fill>
      <patternFill patternType="none"/>
    </fill>
    <fill>
      <patternFill patternType="gray125"/>
    </fill>
    <fill>
      <patternFill patternType="solid">
        <fgColor rgb="FFE8F5E9"/>
      </patternFill>
    </fill>
    <fill>
      <patternFill patternType="solid">
        <fgColor rgb="FF009933"/>
      </patternFill>
    </fill>
    <fill>
      <patternFill patternType="solid">
        <fgColor rgb="FF1A1A2E"/>
      </patternFill>
    </fill>
  </fills>
  <borders count="4">
    <border>
      <left/>
      <right/>
      <top/>
      <bottom/>
      <diagonal/>
    </border>
    <border>
      <left/>
      <right/>
      <top/>
      <bottom style="thin">
        <color rgb="FFE0E0E0"/>
      </bottom>
      <diagonal/>
    </border>
    <border>
      <left style="thin">
        <color rgb="FF444444"/>
      </left>
      <right style="thin">
        <color rgb="FF444444"/>
      </right>
      <top style="thin">
        <color rgb="FF444444"/>
      </top>
      <bottom style="thin">
        <color rgb="FF444444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0" xfId="0" applyFill="1"/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4" fontId="5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4" fontId="6" fillId="0" borderId="0" xfId="0" applyNumberFormat="1" applyFont="1" applyAlignment="1">
      <alignment horizontal="center" vertical="center"/>
    </xf>
    <xf numFmtId="2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0" xfId="0" applyFont="1"/>
    <xf numFmtId="4" fontId="8" fillId="0" borderId="0" xfId="0" applyNumberFormat="1" applyFont="1"/>
    <xf numFmtId="4" fontId="9" fillId="0" borderId="0" xfId="0" applyNumberFormat="1" applyFont="1"/>
    <xf numFmtId="4" fontId="7" fillId="0" borderId="0" xfId="0" applyNumberFormat="1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8" fillId="0" borderId="0" xfId="0" applyFont="1"/>
    <xf numFmtId="0" fontId="13" fillId="0" borderId="0" xfId="0" applyFont="1"/>
    <xf numFmtId="0" fontId="14" fillId="3" borderId="0" xfId="0" applyFont="1" applyFill="1" applyAlignment="1">
      <alignment horizontal="center" vertical="center"/>
    </xf>
    <xf numFmtId="0" fontId="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7" fillId="0" borderId="0" xfId="0" applyFont="1"/>
    <xf numFmtId="0" fontId="0" fillId="2" borderId="1" xfId="0" applyFill="1" applyBorder="1"/>
    <xf numFmtId="0" fontId="18" fillId="2" borderId="1" xfId="0" applyFont="1" applyFill="1" applyBorder="1" applyAlignment="1">
      <alignment horizontal="left" vertical="center"/>
    </xf>
    <xf numFmtId="0" fontId="19" fillId="2" borderId="1" xfId="0" applyFont="1" applyFill="1" applyBorder="1" applyAlignment="1">
      <alignment horizontal="right" vertical="center"/>
    </xf>
    <xf numFmtId="0" fontId="20" fillId="4" borderId="2" xfId="0" applyFont="1" applyFill="1" applyBorder="1" applyAlignment="1">
      <alignment horizontal="center" vertical="center"/>
    </xf>
    <xf numFmtId="4" fontId="0" fillId="0" borderId="0" xfId="0" applyNumberFormat="1"/>
    <xf numFmtId="3" fontId="0" fillId="0" borderId="0" xfId="0" applyNumberFormat="1"/>
    <xf numFmtId="4" fontId="13" fillId="0" borderId="3" xfId="0" applyNumberFormat="1" applyFont="1" applyBorder="1" applyAlignment="1">
      <alignment horizontal="center" vertical="center"/>
    </xf>
    <xf numFmtId="10" fontId="13" fillId="0" borderId="3" xfId="0" applyNumberFormat="1" applyFont="1" applyBorder="1" applyAlignment="1">
      <alignment horizontal="center" vertical="center"/>
    </xf>
    <xf numFmtId="0" fontId="21" fillId="2" borderId="0" xfId="0" applyFont="1" applyFill="1" applyAlignment="1">
      <alignment horizontal="center" vertical="center"/>
    </xf>
    <xf numFmtId="0" fontId="20" fillId="4" borderId="0" xfId="0" applyFont="1" applyFill="1"/>
    <xf numFmtId="0" fontId="2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3.xml.rels><?xml version="1.0" encoding="UTF-8" standalone="yes"?>
<Relationships xmlns="http://schemas.openxmlformats.org/package/2006/relationships"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 editAs="oneCell">
    <xdr:from>
      <xdr:col>0</xdr:col>
      <xdr:colOff>64000</xdr:colOff>
      <xdr:row>0</xdr:row>
      <xdr:rowOff>45000</xdr:rowOff>
    </xdr:from>
    <xdr:ext cx="1714500" cy="304800"/>
    <xdr:pic>
      <xdr:nvPicPr>
        <xdr:cNvPr id="1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 editAs="oneCell">
    <xdr:from>
      <xdr:col>0</xdr:col>
      <xdr:colOff>32000</xdr:colOff>
      <xdr:row>0</xdr:row>
      <xdr:rowOff>30000</xdr:rowOff>
    </xdr:from>
    <xdr:ext cx="1143000" cy="209550"/>
    <xdr:pic>
      <xdr:nvPicPr>
        <xdr:cNvPr id="1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 editAs="oneCell">
    <xdr:from>
      <xdr:col>0</xdr:col>
      <xdr:colOff>32000</xdr:colOff>
      <xdr:row>0</xdr:row>
      <xdr:rowOff>30000</xdr:rowOff>
    </xdr:from>
    <xdr:ext cx="1143000" cy="209550"/>
    <xdr:pic>
      <xdr:nvPicPr>
        <xdr:cNvPr id="1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journalplus.co?utm_source=excel_template&amp;utm_medium=dashboard&amp;utm_campaign=branding_row" TargetMode="External"/><Relationship Id="rId2" Type="http://schemas.openxmlformats.org/officeDocument/2006/relationships/hyperlink" Target="https://journalplus.co?utm_source=excel_template&amp;utm_medium=dashboard&amp;utm_campaign=cta_upgrade" TargetMode="External"/><Relationship Id="rId3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hyperlink" Target="https://journalplus.co?utm_source=excel_template&amp;utm_medium=footer&amp;utm_campaign=upgrade" TargetMode="External"/><Relationship Id="rId2" Type="http://schemas.openxmlformats.org/officeDocument/2006/relationships/drawing" Target="../drawings/drawing2.xml"/></Relationships>
</file>

<file path=xl/worksheets/_rels/sheet3.xml.rels><?xml version="1.0" encoding="UTF-8" standalone="yes"?>
<Relationships xmlns="http://schemas.openxmlformats.org/package/2006/relationships"><Relationship Id="rId1" Type="http://schemas.openxmlformats.org/officeDocument/2006/relationships/hyperlink" Target="https://journalplus.co?utm_source=excel_template&amp;utm_medium=data_sheet&amp;utm_campaign=compact_branding" TargetMode="External"/><Relationship Id="rId2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3"/>
  <sheetFormatPr defaultRowHeight="15" outlineLevelRow="0" outlineLevelCol="0" x14ac:dyDescent="55"/>
  <cols>
    <col min="1" max="1" width="3" customWidth="1"/>
    <col min="2" max="2" width="18" customWidth="1"/>
    <col min="3" max="3" width="15" customWidth="1"/>
    <col min="4" max="4" width="18" customWidth="1"/>
    <col min="5" max="5" width="15" customWidth="1"/>
    <col min="6" max="6" width="18" customWidth="1"/>
    <col min="7" max="7" width="15" customWidth="1"/>
  </cols>
  <sheetData>
    <row r="1" ht="45" customHeight="1" spans="1:7" x14ac:dyDescent="0.25">
      <c r="A1" s="1"/>
      <c r="B1" s="1"/>
      <c r="C1" s="1"/>
      <c r="D1" s="2" t="s">
        <v>0</v>
      </c>
      <c r="E1" s="2"/>
      <c r="F1" s="3" t="s">
        <v>1</v>
      </c>
      <c r="G1" s="3"/>
    </row>
    <row r="3" ht="35" customHeight="1" spans="2:7" x14ac:dyDescent="0.25">
      <c r="B3" s="4" t="s">
        <v>2</v>
      </c>
      <c r="C3" s="4"/>
      <c r="D3" s="4"/>
      <c r="E3" s="4"/>
      <c r="F3" s="4"/>
      <c r="G3" s="4"/>
    </row>
    <row r="5" spans="2:6" x14ac:dyDescent="0.25">
      <c r="B5" s="5" t="s">
        <v>3</v>
      </c>
      <c r="D5" s="5" t="s">
        <v>4</v>
      </c>
      <c r="F5" s="5" t="s">
        <v>5</v>
      </c>
    </row>
    <row r="6" ht="40" customHeight="1" spans="2:6" x14ac:dyDescent="0.25">
      <c r="B6" s="6">
        <f>COUNTA('Trade Log'!A3:A102)</f>
      </c>
      <c r="D6" s="7">
        <f>SUM('Trade Log'!I3:I102)</f>
      </c>
      <c r="F6" s="8">
        <f>IFERROR(COUNTIF('Trade Log'!I3:I102,"&gt;0")/COUNTA('Trade Log'!I3:I102),0)</f>
      </c>
    </row>
    <row r="8" spans="2:6" x14ac:dyDescent="0.25">
      <c r="B8" s="5" t="s">
        <v>6</v>
      </c>
      <c r="D8" s="5" t="s">
        <v>7</v>
      </c>
      <c r="F8" s="5" t="s">
        <v>8</v>
      </c>
    </row>
    <row r="9" ht="35" customHeight="1" spans="2:6" x14ac:dyDescent="0.25">
      <c r="B9" s="9">
        <f>IFERROR(AVERAGEIF('Trade Log'!I3:I102,"&gt;0"),0)</f>
      </c>
      <c r="D9" s="9">
        <f>IFERROR(ABS(AVERAGEIF('Trade Log'!I3:I102,"&lt;0")),0)</f>
      </c>
      <c r="F9" s="10">
        <f>IFERROR(SUMIF('Trade Log'!I3:I102,"&gt;0")/ABS(SUMIF('Trade Log'!I3:I102,"&lt;0")),0)</f>
      </c>
    </row>
    <row r="11" spans="2:6" x14ac:dyDescent="0.25">
      <c r="B11" s="5" t="s">
        <v>9</v>
      </c>
      <c r="D11" s="5" t="s">
        <v>10</v>
      </c>
      <c r="F11" s="5" t="s">
        <v>11</v>
      </c>
    </row>
    <row r="12" ht="30" customHeight="1" spans="2:6" x14ac:dyDescent="0.25">
      <c r="B12" s="11">
        <f>COUNTIF('Trade Log'!I3:I102,"&gt;0")</f>
      </c>
      <c r="D12" s="11">
        <f>COUNTIF('Trade Log'!I3:I102,"&lt;0")</f>
      </c>
      <c r="F12" s="11">
        <f>COUNTIF('Trade Log'!I3:I102,0)</f>
      </c>
    </row>
    <row r="14" spans="2:6" x14ac:dyDescent="0.25">
      <c r="B14" s="12" t="s">
        <v>12</v>
      </c>
      <c r="D14" s="12" t="s">
        <v>13</v>
      </c>
      <c r="F14" s="12" t="s">
        <v>14</v>
      </c>
    </row>
    <row r="15" ht="30" customHeight="1" spans="2:6" x14ac:dyDescent="0.25">
      <c r="B15" s="13">
        <f>MAX('Trade Log'!I3:I102)</f>
      </c>
      <c r="D15" s="14">
        <f>MIN('Trade Log'!I3:I102)</f>
      </c>
      <c r="F15" s="15">
        <f>IFERROR(AVERAGE('Trade Log'!I3:I102),0)</f>
      </c>
    </row>
    <row r="18" spans="2:2" x14ac:dyDescent="0.25">
      <c r="B18" s="16" t="s">
        <v>15</v>
      </c>
    </row>
    <row r="19" spans="2:2" x14ac:dyDescent="0.25">
      <c r="B19" s="17" t="s">
        <v>16</v>
      </c>
    </row>
    <row r="20" spans="2:2" x14ac:dyDescent="0.25">
      <c r="B20" s="17" t="s">
        <v>17</v>
      </c>
    </row>
    <row r="21" spans="2:2" x14ac:dyDescent="0.25">
      <c r="B21" s="17" t="s">
        <v>18</v>
      </c>
    </row>
    <row r="22" spans="2:2" x14ac:dyDescent="0.25">
      <c r="B22" s="17" t="s">
        <v>19</v>
      </c>
    </row>
    <row r="23" spans="2:2" x14ac:dyDescent="0.25">
      <c r="B23" s="17" t="s">
        <v>20</v>
      </c>
    </row>
    <row r="25" spans="2:7" x14ac:dyDescent="0.25">
      <c r="B25" s="18" t="s">
        <v>21</v>
      </c>
      <c r="C25" s="18"/>
      <c r="D25" s="18"/>
      <c r="E25" s="18"/>
      <c r="F25" s="18"/>
      <c r="G25" s="18"/>
    </row>
    <row r="27" ht="25" customHeight="1" spans="2:7" x14ac:dyDescent="0.25">
      <c r="B27" s="19" t="s">
        <v>22</v>
      </c>
      <c r="C27" s="19"/>
      <c r="D27" s="19"/>
      <c r="E27" s="19"/>
      <c r="F27" s="19"/>
      <c r="G27" s="19"/>
    </row>
    <row r="28" spans="2:7" x14ac:dyDescent="0.25">
      <c r="B28" s="20" t="s">
        <v>23</v>
      </c>
      <c r="C28" s="20"/>
      <c r="D28" s="20"/>
      <c r="E28" s="20"/>
      <c r="F28" s="20"/>
      <c r="G28" s="20"/>
    </row>
    <row r="30" spans="2:7" x14ac:dyDescent="0.25">
      <c r="B30" s="20" t="s">
        <v>24</v>
      </c>
      <c r="C30" s="20"/>
      <c r="D30" s="20"/>
      <c r="E30" s="20"/>
      <c r="F30" s="20"/>
      <c r="G30" s="20"/>
    </row>
    <row r="31" spans="2:7" x14ac:dyDescent="0.25">
      <c r="B31" s="20" t="s">
        <v>25</v>
      </c>
      <c r="C31" s="20"/>
      <c r="D31" s="20"/>
      <c r="E31" s="20"/>
      <c r="F31" s="20"/>
      <c r="G31" s="20"/>
    </row>
    <row r="32" spans="2:7" x14ac:dyDescent="0.25">
      <c r="B32" s="20" t="s">
        <v>26</v>
      </c>
      <c r="C32" s="20"/>
      <c r="D32" s="20"/>
      <c r="E32" s="20"/>
      <c r="F32" s="20"/>
      <c r="G32" s="20"/>
    </row>
    <row r="33" spans="2:7" x14ac:dyDescent="0.25">
      <c r="B33" s="20" t="s">
        <v>27</v>
      </c>
      <c r="C33" s="20"/>
      <c r="D33" s="20"/>
      <c r="E33" s="20"/>
      <c r="F33" s="20"/>
      <c r="G33" s="20"/>
    </row>
    <row r="35" ht="30" customHeight="1" spans="2:7" x14ac:dyDescent="0.25">
      <c r="B35" s="21" t="s">
        <v>28</v>
      </c>
      <c r="C35" s="21"/>
      <c r="D35" s="21"/>
      <c r="E35" s="21"/>
      <c r="F35" s="21"/>
      <c r="G35" s="21"/>
    </row>
    <row r="36" spans="2:7" x14ac:dyDescent="0.25">
      <c r="B36" s="22" t="s">
        <v>29</v>
      </c>
      <c r="C36" s="22"/>
      <c r="D36" s="22"/>
      <c r="E36" s="22"/>
      <c r="F36" s="22"/>
      <c r="G36" s="22"/>
    </row>
    <row r="38" spans="2:4" x14ac:dyDescent="0.25">
      <c r="B38" s="23" t="s">
        <v>30</v>
      </c>
      <c r="D38" s="24" t="s">
        <v>31</v>
      </c>
    </row>
    <row r="39" spans="2:4" x14ac:dyDescent="0.25">
      <c r="B39" s="12" t="s">
        <v>32</v>
      </c>
      <c r="D39" s="25" t="s">
        <v>33</v>
      </c>
    </row>
    <row r="40" spans="2:4" x14ac:dyDescent="0.25">
      <c r="B40" s="12" t="s">
        <v>34</v>
      </c>
      <c r="D40" s="25" t="s">
        <v>35</v>
      </c>
    </row>
    <row r="41" spans="2:4" x14ac:dyDescent="0.25">
      <c r="B41" s="12" t="s">
        <v>36</v>
      </c>
      <c r="D41" s="25" t="s">
        <v>37</v>
      </c>
    </row>
    <row r="42" spans="2:4" x14ac:dyDescent="0.25">
      <c r="B42" s="12" t="s">
        <v>38</v>
      </c>
      <c r="D42" s="25" t="s">
        <v>39</v>
      </c>
    </row>
    <row r="43" spans="2:4" x14ac:dyDescent="0.25">
      <c r="B43" s="12" t="s">
        <v>40</v>
      </c>
      <c r="D43" s="25" t="s">
        <v>41</v>
      </c>
    </row>
  </sheetData>
  <mergeCells count="12">
    <mergeCell ref="D1:E1"/>
    <mergeCell ref="F1:G1"/>
    <mergeCell ref="B3:G3"/>
    <mergeCell ref="B25:G25"/>
    <mergeCell ref="B27:G27"/>
    <mergeCell ref="B28:G28"/>
    <mergeCell ref="B30:G30"/>
    <mergeCell ref="B31:G31"/>
    <mergeCell ref="B32:G32"/>
    <mergeCell ref="B33:G33"/>
    <mergeCell ref="B35:G35"/>
    <mergeCell ref="B36:G36"/>
  </mergeCells>
  <hyperlinks>
    <hyperlink ref="F1" r:id="rId1"/>
    <hyperlink ref="B35" r:id="rId2"/>
  </hyperlinks>
  <pageMargins left="0.7" right="0.7" top="0.75" bottom="0.75" header="0.3" footer="0.3"/>
  <pageSetup orientation="portrait" horizontalDpi="4294967295" verticalDpi="4294967295" scale="100" fitToWidth="1" fitToHeight="1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5"/>
  <sheetViews>
    <sheetView workbookViewId="0">
      <pane ySplit="2" topLeftCell="A3" activePane="bottomLeft" state="frozen"/>
      <selection pane="bottomLeft"/>
    </sheetView>
  </sheetViews>
  <sheetFormatPr defaultRowHeight="15" outlineLevelRow="0" outlineLevelCol="0" x14ac:dyDescent="55"/>
  <cols>
    <col min="1" max="1" width="12" customWidth="1"/>
    <col min="2" max="3" width="10" customWidth="1"/>
    <col min="4" max="5" width="12" customWidth="1"/>
    <col min="6" max="6" width="10" customWidth="1"/>
    <col min="7" max="9" width="12" customWidth="1"/>
    <col min="10" max="10" width="10" customWidth="1"/>
    <col min="11" max="11" width="15" customWidth="1"/>
    <col min="12" max="12" width="30" customWidth="1"/>
  </cols>
  <sheetData>
    <row r="1" ht="30" customHeight="1" spans="1:12" x14ac:dyDescent="0.25">
      <c r="A1" s="26" t="s">
        <v>42</v>
      </c>
      <c r="B1" s="26" t="s">
        <v>43</v>
      </c>
      <c r="C1" s="27" t="s">
        <v>44</v>
      </c>
      <c r="D1" s="26" t="s">
        <v>45</v>
      </c>
      <c r="E1" s="26" t="s">
        <v>46</v>
      </c>
      <c r="F1" s="26" t="s">
        <v>47</v>
      </c>
      <c r="G1" s="26" t="s">
        <v>48</v>
      </c>
      <c r="H1" s="28" t="s">
        <v>49</v>
      </c>
      <c r="I1" t="s">
        <v>50</v>
      </c>
      <c r="J1" t="s">
        <v>51</v>
      </c>
      <c r="K1" t="s">
        <v>52</v>
      </c>
      <c r="L1" t="s">
        <v>53</v>
      </c>
    </row>
    <row r="2" ht="25" customHeight="1" spans="1:12" x14ac:dyDescent="0.25">
      <c r="A2" s="29" t="s">
        <v>42</v>
      </c>
      <c r="B2" s="29" t="s">
        <v>43</v>
      </c>
      <c r="C2" s="29" t="s">
        <v>44</v>
      </c>
      <c r="D2" s="29" t="s">
        <v>45</v>
      </c>
      <c r="E2" s="29" t="s">
        <v>46</v>
      </c>
      <c r="F2" s="29" t="s">
        <v>47</v>
      </c>
      <c r="G2" s="29" t="s">
        <v>48</v>
      </c>
      <c r="H2" s="29" t="s">
        <v>49</v>
      </c>
      <c r="I2" s="29" t="s">
        <v>50</v>
      </c>
      <c r="J2" s="29" t="s">
        <v>51</v>
      </c>
      <c r="K2" s="29" t="s">
        <v>52</v>
      </c>
      <c r="L2" s="29" t="s">
        <v>53</v>
      </c>
    </row>
    <row r="3" ht="22" customHeight="1" spans="1:12" x14ac:dyDescent="0.25">
      <c r="D3" s="30"/>
      <c r="E3" s="30"/>
      <c r="F3" s="31"/>
      <c r="G3" s="30"/>
      <c r="H3" s="30"/>
      <c r="I3" s="32">
        <f>IF(C3="Long",(E3-D3)*F3,(D3-E3)*F3)</f>
      </c>
      <c r="J3" s="33">
        <f>IF(AND(D3&lt;&gt;"",F3&lt;&gt;""),I3/(D3*F3),0)</f>
      </c>
    </row>
    <row r="4" ht="22" customHeight="1" spans="1:12" x14ac:dyDescent="0.25">
      <c r="D4" s="30"/>
      <c r="E4" s="30"/>
      <c r="F4" s="31"/>
      <c r="G4" s="30"/>
      <c r="H4" s="30"/>
      <c r="I4" s="32">
        <f>IF(C4="Long",(E4-D4)*F4,(D4-E4)*F4)</f>
      </c>
      <c r="J4" s="33">
        <f>IF(AND(D4&lt;&gt;"",F4&lt;&gt;""),I4/(D4*F4),0)</f>
      </c>
    </row>
    <row r="5" ht="22" customHeight="1" spans="1:12" x14ac:dyDescent="0.25">
      <c r="D5" s="30"/>
      <c r="E5" s="30"/>
      <c r="F5" s="31"/>
      <c r="G5" s="30"/>
      <c r="H5" s="30"/>
      <c r="I5" s="32">
        <f>IF(C5="Long",(E5-D5)*F5,(D5-E5)*F5)</f>
      </c>
      <c r="J5" s="33">
        <f>IF(AND(D5&lt;&gt;"",F5&lt;&gt;""),I5/(D5*F5),0)</f>
      </c>
    </row>
    <row r="6" ht="22" customHeight="1" spans="1:12" x14ac:dyDescent="0.25">
      <c r="D6" s="30"/>
      <c r="E6" s="30"/>
      <c r="F6" s="31"/>
      <c r="G6" s="30"/>
      <c r="H6" s="30"/>
      <c r="I6" s="32">
        <f>IF(C6="Long",(E6-D6)*F6,(D6-E6)*F6)</f>
      </c>
      <c r="J6" s="33">
        <f>IF(AND(D6&lt;&gt;"",F6&lt;&gt;""),I6/(D6*F6),0)</f>
      </c>
    </row>
    <row r="7" ht="22" customHeight="1" spans="1:12" x14ac:dyDescent="0.25">
      <c r="D7" s="30"/>
      <c r="E7" s="30"/>
      <c r="F7" s="31"/>
      <c r="G7" s="30"/>
      <c r="H7" s="30"/>
      <c r="I7" s="32">
        <f>IF(C7="Long",(E7-D7)*F7,(D7-E7)*F7)</f>
      </c>
      <c r="J7" s="33">
        <f>IF(AND(D7&lt;&gt;"",F7&lt;&gt;""),I7/(D7*F7),0)</f>
      </c>
    </row>
    <row r="8" ht="22" customHeight="1" spans="1:12" x14ac:dyDescent="0.25">
      <c r="D8" s="30"/>
      <c r="E8" s="30"/>
      <c r="F8" s="31"/>
      <c r="G8" s="30"/>
      <c r="H8" s="30"/>
      <c r="I8" s="32">
        <f>IF(C8="Long",(E8-D8)*F8,(D8-E8)*F8)</f>
      </c>
      <c r="J8" s="33">
        <f>IF(AND(D8&lt;&gt;"",F8&lt;&gt;""),I8/(D8*F8),0)</f>
      </c>
    </row>
    <row r="9" ht="22" customHeight="1" spans="1:12" x14ac:dyDescent="0.25">
      <c r="D9" s="30"/>
      <c r="E9" s="30"/>
      <c r="F9" s="31"/>
      <c r="G9" s="30"/>
      <c r="H9" s="30"/>
      <c r="I9" s="32">
        <f>IF(C9="Long",(E9-D9)*F9,(D9-E9)*F9)</f>
      </c>
      <c r="J9" s="33">
        <f>IF(AND(D9&lt;&gt;"",F9&lt;&gt;""),I9/(D9*F9),0)</f>
      </c>
    </row>
    <row r="10" ht="22" customHeight="1" spans="1:12" x14ac:dyDescent="0.25">
      <c r="D10" s="30"/>
      <c r="E10" s="30"/>
      <c r="F10" s="31"/>
      <c r="G10" s="30"/>
      <c r="H10" s="30"/>
      <c r="I10" s="32">
        <f>IF(C10="Long",(E10-D10)*F10,(D10-E10)*F10)</f>
      </c>
      <c r="J10" s="33">
        <f>IF(AND(D10&lt;&gt;"",F10&lt;&gt;""),I10/(D10*F10),0)</f>
      </c>
    </row>
    <row r="11" ht="22" customHeight="1" spans="1:12" x14ac:dyDescent="0.25">
      <c r="D11" s="30"/>
      <c r="E11" s="30"/>
      <c r="F11" s="31"/>
      <c r="G11" s="30"/>
      <c r="H11" s="30"/>
      <c r="I11" s="32">
        <f>IF(C11="Long",(E11-D11)*F11,(D11-E11)*F11)</f>
      </c>
      <c r="J11" s="33">
        <f>IF(AND(D11&lt;&gt;"",F11&lt;&gt;""),I11/(D11*F11),0)</f>
      </c>
    </row>
    <row r="12" ht="22" customHeight="1" spans="1:12" x14ac:dyDescent="0.25">
      <c r="D12" s="30"/>
      <c r="E12" s="30"/>
      <c r="F12" s="31"/>
      <c r="G12" s="30"/>
      <c r="H12" s="30"/>
      <c r="I12" s="32">
        <f>IF(C12="Long",(E12-D12)*F12,(D12-E12)*F12)</f>
      </c>
      <c r="J12" s="33">
        <f>IF(AND(D12&lt;&gt;"",F12&lt;&gt;""),I12/(D12*F12),0)</f>
      </c>
    </row>
    <row r="13" ht="22" customHeight="1" spans="1:12" x14ac:dyDescent="0.25">
      <c r="D13" s="30"/>
      <c r="E13" s="30"/>
      <c r="F13" s="31"/>
      <c r="G13" s="30"/>
      <c r="H13" s="30"/>
      <c r="I13" s="32">
        <f>IF(C13="Long",(E13-D13)*F13,(D13-E13)*F13)</f>
      </c>
      <c r="J13" s="33">
        <f>IF(AND(D13&lt;&gt;"",F13&lt;&gt;""),I13/(D13*F13),0)</f>
      </c>
    </row>
    <row r="14" ht="22" customHeight="1" spans="1:12" x14ac:dyDescent="0.25">
      <c r="D14" s="30"/>
      <c r="E14" s="30"/>
      <c r="F14" s="31"/>
      <c r="G14" s="30"/>
      <c r="H14" s="30"/>
      <c r="I14" s="32">
        <f>IF(C14="Long",(E14-D14)*F14,(D14-E14)*F14)</f>
      </c>
      <c r="J14" s="33">
        <f>IF(AND(D14&lt;&gt;"",F14&lt;&gt;""),I14/(D14*F14),0)</f>
      </c>
    </row>
    <row r="15" ht="22" customHeight="1" spans="1:12" x14ac:dyDescent="0.25">
      <c r="D15" s="30"/>
      <c r="E15" s="30"/>
      <c r="F15" s="31"/>
      <c r="G15" s="30"/>
      <c r="H15" s="30"/>
      <c r="I15" s="32">
        <f>IF(C15="Long",(E15-D15)*F15,(D15-E15)*F15)</f>
      </c>
      <c r="J15" s="33">
        <f>IF(AND(D15&lt;&gt;"",F15&lt;&gt;""),I15/(D15*F15),0)</f>
      </c>
    </row>
    <row r="16" ht="22" customHeight="1" spans="1:12" x14ac:dyDescent="0.25">
      <c r="D16" s="30"/>
      <c r="E16" s="30"/>
      <c r="F16" s="31"/>
      <c r="G16" s="30"/>
      <c r="H16" s="30"/>
      <c r="I16" s="32">
        <f>IF(C16="Long",(E16-D16)*F16,(D16-E16)*F16)</f>
      </c>
      <c r="J16" s="33">
        <f>IF(AND(D16&lt;&gt;"",F16&lt;&gt;""),I16/(D16*F16),0)</f>
      </c>
    </row>
    <row r="17" ht="22" customHeight="1" spans="1:12" x14ac:dyDescent="0.25">
      <c r="D17" s="30"/>
      <c r="E17" s="30"/>
      <c r="F17" s="31"/>
      <c r="G17" s="30"/>
      <c r="H17" s="30"/>
      <c r="I17" s="32">
        <f>IF(C17="Long",(E17-D17)*F17,(D17-E17)*F17)</f>
      </c>
      <c r="J17" s="33">
        <f>IF(AND(D17&lt;&gt;"",F17&lt;&gt;""),I17/(D17*F17),0)</f>
      </c>
    </row>
    <row r="18" ht="22" customHeight="1" spans="1:12" x14ac:dyDescent="0.25">
      <c r="D18" s="30"/>
      <c r="E18" s="30"/>
      <c r="F18" s="31"/>
      <c r="G18" s="30"/>
      <c r="H18" s="30"/>
      <c r="I18" s="32">
        <f>IF(C18="Long",(E18-D18)*F18,(D18-E18)*F18)</f>
      </c>
      <c r="J18" s="33">
        <f>IF(AND(D18&lt;&gt;"",F18&lt;&gt;""),I18/(D18*F18),0)</f>
      </c>
    </row>
    <row r="19" ht="22" customHeight="1" spans="1:12" x14ac:dyDescent="0.25">
      <c r="D19" s="30"/>
      <c r="E19" s="30"/>
      <c r="F19" s="31"/>
      <c r="G19" s="30"/>
      <c r="H19" s="30"/>
      <c r="I19" s="32">
        <f>IF(C19="Long",(E19-D19)*F19,(D19-E19)*F19)</f>
      </c>
      <c r="J19" s="33">
        <f>IF(AND(D19&lt;&gt;"",F19&lt;&gt;""),I19/(D19*F19),0)</f>
      </c>
    </row>
    <row r="20" ht="22" customHeight="1" spans="1:12" x14ac:dyDescent="0.25">
      <c r="D20" s="30"/>
      <c r="E20" s="30"/>
      <c r="F20" s="31"/>
      <c r="G20" s="30"/>
      <c r="H20" s="30"/>
      <c r="I20" s="32">
        <f>IF(C20="Long",(E20-D20)*F20,(D20-E20)*F20)</f>
      </c>
      <c r="J20" s="33">
        <f>IF(AND(D20&lt;&gt;"",F20&lt;&gt;""),I20/(D20*F20),0)</f>
      </c>
    </row>
    <row r="21" ht="22" customHeight="1" spans="1:12" x14ac:dyDescent="0.25">
      <c r="D21" s="30"/>
      <c r="E21" s="30"/>
      <c r="F21" s="31"/>
      <c r="G21" s="30"/>
      <c r="H21" s="30"/>
      <c r="I21" s="32">
        <f>IF(C21="Long",(E21-D21)*F21,(D21-E21)*F21)</f>
      </c>
      <c r="J21" s="33">
        <f>IF(AND(D21&lt;&gt;"",F21&lt;&gt;""),I21/(D21*F21),0)</f>
      </c>
    </row>
    <row r="22" ht="22" customHeight="1" spans="1:12" x14ac:dyDescent="0.25">
      <c r="D22" s="30"/>
      <c r="E22" s="30"/>
      <c r="F22" s="31"/>
      <c r="G22" s="30"/>
      <c r="H22" s="30"/>
      <c r="I22" s="32">
        <f>IF(C22="Long",(E22-D22)*F22,(D22-E22)*F22)</f>
      </c>
      <c r="J22" s="33">
        <f>IF(AND(D22&lt;&gt;"",F22&lt;&gt;""),I22/(D22*F22),0)</f>
      </c>
    </row>
    <row r="23" ht="22" customHeight="1" spans="1:12" x14ac:dyDescent="0.25">
      <c r="D23" s="30"/>
      <c r="E23" s="30"/>
      <c r="F23" s="31"/>
      <c r="G23" s="30"/>
      <c r="H23" s="30"/>
      <c r="I23" s="32">
        <f>IF(C23="Long",(E23-D23)*F23,(D23-E23)*F23)</f>
      </c>
      <c r="J23" s="33">
        <f>IF(AND(D23&lt;&gt;"",F23&lt;&gt;""),I23/(D23*F23),0)</f>
      </c>
    </row>
    <row r="24" ht="22" customHeight="1" spans="1:12" x14ac:dyDescent="0.25">
      <c r="D24" s="30"/>
      <c r="E24" s="30"/>
      <c r="F24" s="31"/>
      <c r="G24" s="30"/>
      <c r="H24" s="30"/>
      <c r="I24" s="32">
        <f>IF(C24="Long",(E24-D24)*F24,(D24-E24)*F24)</f>
      </c>
      <c r="J24" s="33">
        <f>IF(AND(D24&lt;&gt;"",F24&lt;&gt;""),I24/(D24*F24),0)</f>
      </c>
    </row>
    <row r="25" ht="22" customHeight="1" spans="1:12" x14ac:dyDescent="0.25">
      <c r="D25" s="30"/>
      <c r="E25" s="30"/>
      <c r="F25" s="31"/>
      <c r="G25" s="30"/>
      <c r="H25" s="30"/>
      <c r="I25" s="32">
        <f>IF(C25="Long",(E25-D25)*F25,(D25-E25)*F25)</f>
      </c>
      <c r="J25" s="33">
        <f>IF(AND(D25&lt;&gt;"",F25&lt;&gt;""),I25/(D25*F25),0)</f>
      </c>
    </row>
    <row r="26" ht="22" customHeight="1" spans="1:12" x14ac:dyDescent="0.25">
      <c r="D26" s="30"/>
      <c r="E26" s="30"/>
      <c r="F26" s="31"/>
      <c r="G26" s="30"/>
      <c r="H26" s="30"/>
      <c r="I26" s="32">
        <f>IF(C26="Long",(E26-D26)*F26,(D26-E26)*F26)</f>
      </c>
      <c r="J26" s="33">
        <f>IF(AND(D26&lt;&gt;"",F26&lt;&gt;""),I26/(D26*F26),0)</f>
      </c>
    </row>
    <row r="27" ht="22" customHeight="1" spans="1:12" x14ac:dyDescent="0.25">
      <c r="D27" s="30"/>
      <c r="E27" s="30"/>
      <c r="F27" s="31"/>
      <c r="G27" s="30"/>
      <c r="H27" s="30"/>
      <c r="I27" s="32">
        <f>IF(C27="Long",(E27-D27)*F27,(D27-E27)*F27)</f>
      </c>
      <c r="J27" s="33">
        <f>IF(AND(D27&lt;&gt;"",F27&lt;&gt;""),I27/(D27*F27),0)</f>
      </c>
    </row>
    <row r="28" ht="22" customHeight="1" spans="1:12" x14ac:dyDescent="0.25">
      <c r="D28" s="30"/>
      <c r="E28" s="30"/>
      <c r="F28" s="31"/>
      <c r="G28" s="30"/>
      <c r="H28" s="30"/>
      <c r="I28" s="32">
        <f>IF(C28="Long",(E28-D28)*F28,(D28-E28)*F28)</f>
      </c>
      <c r="J28" s="33">
        <f>IF(AND(D28&lt;&gt;"",F28&lt;&gt;""),I28/(D28*F28),0)</f>
      </c>
    </row>
    <row r="29" ht="22" customHeight="1" spans="1:12" x14ac:dyDescent="0.25">
      <c r="D29" s="30"/>
      <c r="E29" s="30"/>
      <c r="F29" s="31"/>
      <c r="G29" s="30"/>
      <c r="H29" s="30"/>
      <c r="I29" s="32">
        <f>IF(C29="Long",(E29-D29)*F29,(D29-E29)*F29)</f>
      </c>
      <c r="J29" s="33">
        <f>IF(AND(D29&lt;&gt;"",F29&lt;&gt;""),I29/(D29*F29),0)</f>
      </c>
    </row>
    <row r="30" ht="22" customHeight="1" spans="1:12" x14ac:dyDescent="0.25">
      <c r="D30" s="30"/>
      <c r="E30" s="30"/>
      <c r="F30" s="31"/>
      <c r="G30" s="30"/>
      <c r="H30" s="30"/>
      <c r="I30" s="32">
        <f>IF(C30="Long",(E30-D30)*F30,(D30-E30)*F30)</f>
      </c>
      <c r="J30" s="33">
        <f>IF(AND(D30&lt;&gt;"",F30&lt;&gt;""),I30/(D30*F30),0)</f>
      </c>
    </row>
    <row r="31" ht="22" customHeight="1" spans="1:12" x14ac:dyDescent="0.25">
      <c r="D31" s="30"/>
      <c r="E31" s="30"/>
      <c r="F31" s="31"/>
      <c r="G31" s="30"/>
      <c r="H31" s="30"/>
      <c r="I31" s="32">
        <f>IF(C31="Long",(E31-D31)*F31,(D31-E31)*F31)</f>
      </c>
      <c r="J31" s="33">
        <f>IF(AND(D31&lt;&gt;"",F31&lt;&gt;""),I31/(D31*F31),0)</f>
      </c>
    </row>
    <row r="32" ht="22" customHeight="1" spans="1:12" x14ac:dyDescent="0.25">
      <c r="D32" s="30"/>
      <c r="E32" s="30"/>
      <c r="F32" s="31"/>
      <c r="G32" s="30"/>
      <c r="H32" s="30"/>
      <c r="I32" s="32">
        <f>IF(C32="Long",(E32-D32)*F32,(D32-E32)*F32)</f>
      </c>
      <c r="J32" s="33">
        <f>IF(AND(D32&lt;&gt;"",F32&lt;&gt;""),I32/(D32*F32),0)</f>
      </c>
    </row>
    <row r="33" ht="22" customHeight="1" spans="1:12" x14ac:dyDescent="0.25">
      <c r="D33" s="30"/>
      <c r="E33" s="30"/>
      <c r="F33" s="31"/>
      <c r="G33" s="30"/>
      <c r="H33" s="30"/>
      <c r="I33" s="32">
        <f>IF(C33="Long",(E33-D33)*F33,(D33-E33)*F33)</f>
      </c>
      <c r="J33" s="33">
        <f>IF(AND(D33&lt;&gt;"",F33&lt;&gt;""),I33/(D33*F33),0)</f>
      </c>
    </row>
    <row r="34" ht="22" customHeight="1" spans="1:12" x14ac:dyDescent="0.25">
      <c r="D34" s="30"/>
      <c r="E34" s="30"/>
      <c r="F34" s="31"/>
      <c r="G34" s="30"/>
      <c r="H34" s="30"/>
      <c r="I34" s="32">
        <f>IF(C34="Long",(E34-D34)*F34,(D34-E34)*F34)</f>
      </c>
      <c r="J34" s="33">
        <f>IF(AND(D34&lt;&gt;"",F34&lt;&gt;""),I34/(D34*F34),0)</f>
      </c>
    </row>
    <row r="35" ht="22" customHeight="1" spans="1:12" x14ac:dyDescent="0.25">
      <c r="D35" s="30"/>
      <c r="E35" s="30"/>
      <c r="F35" s="31"/>
      <c r="G35" s="30"/>
      <c r="H35" s="30"/>
      <c r="I35" s="32">
        <f>IF(C35="Long",(E35-D35)*F35,(D35-E35)*F35)</f>
      </c>
      <c r="J35" s="33">
        <f>IF(AND(D35&lt;&gt;"",F35&lt;&gt;""),I35/(D35*F35),0)</f>
      </c>
    </row>
    <row r="36" ht="22" customHeight="1" spans="1:12" x14ac:dyDescent="0.25">
      <c r="D36" s="30"/>
      <c r="E36" s="30"/>
      <c r="F36" s="31"/>
      <c r="G36" s="30"/>
      <c r="H36" s="30"/>
      <c r="I36" s="32">
        <f>IF(C36="Long",(E36-D36)*F36,(D36-E36)*F36)</f>
      </c>
      <c r="J36" s="33">
        <f>IF(AND(D36&lt;&gt;"",F36&lt;&gt;""),I36/(D36*F36),0)</f>
      </c>
    </row>
    <row r="37" ht="22" customHeight="1" spans="1:12" x14ac:dyDescent="0.25">
      <c r="D37" s="30"/>
      <c r="E37" s="30"/>
      <c r="F37" s="31"/>
      <c r="G37" s="30"/>
      <c r="H37" s="30"/>
      <c r="I37" s="32">
        <f>IF(C37="Long",(E37-D37)*F37,(D37-E37)*F37)</f>
      </c>
      <c r="J37" s="33">
        <f>IF(AND(D37&lt;&gt;"",F37&lt;&gt;""),I37/(D37*F37),0)</f>
      </c>
    </row>
    <row r="38" ht="22" customHeight="1" spans="1:12" x14ac:dyDescent="0.25">
      <c r="D38" s="30"/>
      <c r="E38" s="30"/>
      <c r="F38" s="31"/>
      <c r="G38" s="30"/>
      <c r="H38" s="30"/>
      <c r="I38" s="32">
        <f>IF(C38="Long",(E38-D38)*F38,(D38-E38)*F38)</f>
      </c>
      <c r="J38" s="33">
        <f>IF(AND(D38&lt;&gt;"",F38&lt;&gt;""),I38/(D38*F38),0)</f>
      </c>
    </row>
    <row r="39" ht="22" customHeight="1" spans="1:12" x14ac:dyDescent="0.25">
      <c r="D39" s="30"/>
      <c r="E39" s="30"/>
      <c r="F39" s="31"/>
      <c r="G39" s="30"/>
      <c r="H39" s="30"/>
      <c r="I39" s="32">
        <f>IF(C39="Long",(E39-D39)*F39,(D39-E39)*F39)</f>
      </c>
      <c r="J39" s="33">
        <f>IF(AND(D39&lt;&gt;"",F39&lt;&gt;""),I39/(D39*F39),0)</f>
      </c>
    </row>
    <row r="40" ht="22" customHeight="1" spans="1:12" x14ac:dyDescent="0.25">
      <c r="D40" s="30"/>
      <c r="E40" s="30"/>
      <c r="F40" s="31"/>
      <c r="G40" s="30"/>
      <c r="H40" s="30"/>
      <c r="I40" s="32">
        <f>IF(C40="Long",(E40-D40)*F40,(D40-E40)*F40)</f>
      </c>
      <c r="J40" s="33">
        <f>IF(AND(D40&lt;&gt;"",F40&lt;&gt;""),I40/(D40*F40),0)</f>
      </c>
    </row>
    <row r="41" ht="22" customHeight="1" spans="1:12" x14ac:dyDescent="0.25">
      <c r="D41" s="30"/>
      <c r="E41" s="30"/>
      <c r="F41" s="31"/>
      <c r="G41" s="30"/>
      <c r="H41" s="30"/>
      <c r="I41" s="32">
        <f>IF(C41="Long",(E41-D41)*F41,(D41-E41)*F41)</f>
      </c>
      <c r="J41" s="33">
        <f>IF(AND(D41&lt;&gt;"",F41&lt;&gt;""),I41/(D41*F41),0)</f>
      </c>
    </row>
    <row r="42" ht="22" customHeight="1" spans="1:12" x14ac:dyDescent="0.25">
      <c r="D42" s="30"/>
      <c r="E42" s="30"/>
      <c r="F42" s="31"/>
      <c r="G42" s="30"/>
      <c r="H42" s="30"/>
      <c r="I42" s="32">
        <f>IF(C42="Long",(E42-D42)*F42,(D42-E42)*F42)</f>
      </c>
      <c r="J42" s="33">
        <f>IF(AND(D42&lt;&gt;"",F42&lt;&gt;""),I42/(D42*F42),0)</f>
      </c>
    </row>
    <row r="43" ht="22" customHeight="1" spans="1:12" x14ac:dyDescent="0.25">
      <c r="D43" s="30"/>
      <c r="E43" s="30"/>
      <c r="F43" s="31"/>
      <c r="G43" s="30"/>
      <c r="H43" s="30"/>
      <c r="I43" s="32">
        <f>IF(C43="Long",(E43-D43)*F43,(D43-E43)*F43)</f>
      </c>
      <c r="J43" s="33">
        <f>IF(AND(D43&lt;&gt;"",F43&lt;&gt;""),I43/(D43*F43),0)</f>
      </c>
    </row>
    <row r="44" ht="22" customHeight="1" spans="1:12" x14ac:dyDescent="0.25">
      <c r="D44" s="30"/>
      <c r="E44" s="30"/>
      <c r="F44" s="31"/>
      <c r="G44" s="30"/>
      <c r="H44" s="30"/>
      <c r="I44" s="32">
        <f>IF(C44="Long",(E44-D44)*F44,(D44-E44)*F44)</f>
      </c>
      <c r="J44" s="33">
        <f>IF(AND(D44&lt;&gt;"",F44&lt;&gt;""),I44/(D44*F44),0)</f>
      </c>
    </row>
    <row r="45" ht="22" customHeight="1" spans="1:12" x14ac:dyDescent="0.25">
      <c r="D45" s="30"/>
      <c r="E45" s="30"/>
      <c r="F45" s="31"/>
      <c r="G45" s="30"/>
      <c r="H45" s="30"/>
      <c r="I45" s="32">
        <f>IF(C45="Long",(E45-D45)*F45,(D45-E45)*F45)</f>
      </c>
      <c r="J45" s="33">
        <f>IF(AND(D45&lt;&gt;"",F45&lt;&gt;""),I45/(D45*F45),0)</f>
      </c>
    </row>
    <row r="46" ht="22" customHeight="1" spans="1:12" x14ac:dyDescent="0.25">
      <c r="D46" s="30"/>
      <c r="E46" s="30"/>
      <c r="F46" s="31"/>
      <c r="G46" s="30"/>
      <c r="H46" s="30"/>
      <c r="I46" s="32">
        <f>IF(C46="Long",(E46-D46)*F46,(D46-E46)*F46)</f>
      </c>
      <c r="J46" s="33">
        <f>IF(AND(D46&lt;&gt;"",F46&lt;&gt;""),I46/(D46*F46),0)</f>
      </c>
    </row>
    <row r="47" ht="22" customHeight="1" spans="1:12" x14ac:dyDescent="0.25">
      <c r="D47" s="30"/>
      <c r="E47" s="30"/>
      <c r="F47" s="31"/>
      <c r="G47" s="30"/>
      <c r="H47" s="30"/>
      <c r="I47" s="32">
        <f>IF(C47="Long",(E47-D47)*F47,(D47-E47)*F47)</f>
      </c>
      <c r="J47" s="33">
        <f>IF(AND(D47&lt;&gt;"",F47&lt;&gt;""),I47/(D47*F47),0)</f>
      </c>
    </row>
    <row r="48" ht="22" customHeight="1" spans="1:12" x14ac:dyDescent="0.25">
      <c r="D48" s="30"/>
      <c r="E48" s="30"/>
      <c r="F48" s="31"/>
      <c r="G48" s="30"/>
      <c r="H48" s="30"/>
      <c r="I48" s="32">
        <f>IF(C48="Long",(E48-D48)*F48,(D48-E48)*F48)</f>
      </c>
      <c r="J48" s="33">
        <f>IF(AND(D48&lt;&gt;"",F48&lt;&gt;""),I48/(D48*F48),0)</f>
      </c>
    </row>
    <row r="49" ht="22" customHeight="1" spans="1:12" x14ac:dyDescent="0.25">
      <c r="D49" s="30"/>
      <c r="E49" s="30"/>
      <c r="F49" s="31"/>
      <c r="G49" s="30"/>
      <c r="H49" s="30"/>
      <c r="I49" s="32">
        <f>IF(C49="Long",(E49-D49)*F49,(D49-E49)*F49)</f>
      </c>
      <c r="J49" s="33">
        <f>IF(AND(D49&lt;&gt;"",F49&lt;&gt;""),I49/(D49*F49),0)</f>
      </c>
    </row>
    <row r="50" ht="22" customHeight="1" spans="1:12" x14ac:dyDescent="0.25">
      <c r="D50" s="30"/>
      <c r="E50" s="30"/>
      <c r="F50" s="31"/>
      <c r="G50" s="30"/>
      <c r="H50" s="30"/>
      <c r="I50" s="32">
        <f>IF(C50="Long",(E50-D50)*F50,(D50-E50)*F50)</f>
      </c>
      <c r="J50" s="33">
        <f>IF(AND(D50&lt;&gt;"",F50&lt;&gt;""),I50/(D50*F50),0)</f>
      </c>
    </row>
    <row r="51" ht="22" customHeight="1" spans="1:12" x14ac:dyDescent="0.25">
      <c r="D51" s="30"/>
      <c r="E51" s="30"/>
      <c r="F51" s="31"/>
      <c r="G51" s="30"/>
      <c r="H51" s="30"/>
      <c r="I51" s="32">
        <f>IF(C51="Long",(E51-D51)*F51,(D51-E51)*F51)</f>
      </c>
      <c r="J51" s="33">
        <f>IF(AND(D51&lt;&gt;"",F51&lt;&gt;""),I51/(D51*F51),0)</f>
      </c>
    </row>
    <row r="52" ht="22" customHeight="1" spans="1:12" x14ac:dyDescent="0.25">
      <c r="D52" s="30"/>
      <c r="E52" s="30"/>
      <c r="F52" s="31"/>
      <c r="G52" s="30"/>
      <c r="H52" s="30"/>
      <c r="I52" s="32">
        <f>IF(C52="Long",(E52-D52)*F52,(D52-E52)*F52)</f>
      </c>
      <c r="J52" s="33">
        <f>IF(AND(D52&lt;&gt;"",F52&lt;&gt;""),I52/(D52*F52),0)</f>
      </c>
    </row>
    <row r="53" ht="22" customHeight="1" spans="1:12" x14ac:dyDescent="0.25">
      <c r="D53" s="30"/>
      <c r="E53" s="30"/>
      <c r="F53" s="31"/>
      <c r="G53" s="30"/>
      <c r="H53" s="30"/>
      <c r="I53" s="32">
        <f>IF(C53="Long",(E53-D53)*F53,(D53-E53)*F53)</f>
      </c>
      <c r="J53" s="33">
        <f>IF(AND(D53&lt;&gt;"",F53&lt;&gt;""),I53/(D53*F53),0)</f>
      </c>
    </row>
    <row r="54" ht="22" customHeight="1" spans="1:12" x14ac:dyDescent="0.25">
      <c r="D54" s="30"/>
      <c r="E54" s="30"/>
      <c r="F54" s="31"/>
      <c r="G54" s="30"/>
      <c r="H54" s="30"/>
      <c r="I54" s="32">
        <f>IF(C54="Long",(E54-D54)*F54,(D54-E54)*F54)</f>
      </c>
      <c r="J54" s="33">
        <f>IF(AND(D54&lt;&gt;"",F54&lt;&gt;""),I54/(D54*F54),0)</f>
      </c>
    </row>
    <row r="55" ht="22" customHeight="1" spans="1:12" x14ac:dyDescent="0.25">
      <c r="D55" s="30"/>
      <c r="E55" s="30"/>
      <c r="F55" s="31"/>
      <c r="G55" s="30"/>
      <c r="H55" s="30"/>
      <c r="I55" s="32">
        <f>IF(C55="Long",(E55-D55)*F55,(D55-E55)*F55)</f>
      </c>
      <c r="J55" s="33">
        <f>IF(AND(D55&lt;&gt;"",F55&lt;&gt;""),I55/(D55*F55),0)</f>
      </c>
    </row>
    <row r="56" ht="22" customHeight="1" spans="1:12" x14ac:dyDescent="0.25">
      <c r="D56" s="30"/>
      <c r="E56" s="30"/>
      <c r="F56" s="31"/>
      <c r="G56" s="30"/>
      <c r="H56" s="30"/>
      <c r="I56" s="32">
        <f>IF(C56="Long",(E56-D56)*F56,(D56-E56)*F56)</f>
      </c>
      <c r="J56" s="33">
        <f>IF(AND(D56&lt;&gt;"",F56&lt;&gt;""),I56/(D56*F56),0)</f>
      </c>
    </row>
    <row r="57" ht="22" customHeight="1" spans="1:12" x14ac:dyDescent="0.25">
      <c r="D57" s="30"/>
      <c r="E57" s="30"/>
      <c r="F57" s="31"/>
      <c r="G57" s="30"/>
      <c r="H57" s="30"/>
      <c r="I57" s="32">
        <f>IF(C57="Long",(E57-D57)*F57,(D57-E57)*F57)</f>
      </c>
      <c r="J57" s="33">
        <f>IF(AND(D57&lt;&gt;"",F57&lt;&gt;""),I57/(D57*F57),0)</f>
      </c>
    </row>
    <row r="58" ht="22" customHeight="1" spans="1:12" x14ac:dyDescent="0.25">
      <c r="D58" s="30"/>
      <c r="E58" s="30"/>
      <c r="F58" s="31"/>
      <c r="G58" s="30"/>
      <c r="H58" s="30"/>
      <c r="I58" s="32">
        <f>IF(C58="Long",(E58-D58)*F58,(D58-E58)*F58)</f>
      </c>
      <c r="J58" s="33">
        <f>IF(AND(D58&lt;&gt;"",F58&lt;&gt;""),I58/(D58*F58),0)</f>
      </c>
    </row>
    <row r="59" ht="22" customHeight="1" spans="1:12" x14ac:dyDescent="0.25">
      <c r="D59" s="30"/>
      <c r="E59" s="30"/>
      <c r="F59" s="31"/>
      <c r="G59" s="30"/>
      <c r="H59" s="30"/>
      <c r="I59" s="32">
        <f>IF(C59="Long",(E59-D59)*F59,(D59-E59)*F59)</f>
      </c>
      <c r="J59" s="33">
        <f>IF(AND(D59&lt;&gt;"",F59&lt;&gt;""),I59/(D59*F59),0)</f>
      </c>
    </row>
    <row r="60" ht="22" customHeight="1" spans="1:12" x14ac:dyDescent="0.25">
      <c r="D60" s="30"/>
      <c r="E60" s="30"/>
      <c r="F60" s="31"/>
      <c r="G60" s="30"/>
      <c r="H60" s="30"/>
      <c r="I60" s="32">
        <f>IF(C60="Long",(E60-D60)*F60,(D60-E60)*F60)</f>
      </c>
      <c r="J60" s="33">
        <f>IF(AND(D60&lt;&gt;"",F60&lt;&gt;""),I60/(D60*F60),0)</f>
      </c>
    </row>
    <row r="61" ht="22" customHeight="1" spans="1:12" x14ac:dyDescent="0.25">
      <c r="D61" s="30"/>
      <c r="E61" s="30"/>
      <c r="F61" s="31"/>
      <c r="G61" s="30"/>
      <c r="H61" s="30"/>
      <c r="I61" s="32">
        <f>IF(C61="Long",(E61-D61)*F61,(D61-E61)*F61)</f>
      </c>
      <c r="J61" s="33">
        <f>IF(AND(D61&lt;&gt;"",F61&lt;&gt;""),I61/(D61*F61),0)</f>
      </c>
    </row>
    <row r="62" ht="22" customHeight="1" spans="1:12" x14ac:dyDescent="0.25">
      <c r="D62" s="30"/>
      <c r="E62" s="30"/>
      <c r="F62" s="31"/>
      <c r="G62" s="30"/>
      <c r="H62" s="30"/>
      <c r="I62" s="32">
        <f>IF(C62="Long",(E62-D62)*F62,(D62-E62)*F62)</f>
      </c>
      <c r="J62" s="33">
        <f>IF(AND(D62&lt;&gt;"",F62&lt;&gt;""),I62/(D62*F62),0)</f>
      </c>
    </row>
    <row r="63" ht="22" customHeight="1" spans="1:12" x14ac:dyDescent="0.25">
      <c r="D63" s="30"/>
      <c r="E63" s="30"/>
      <c r="F63" s="31"/>
      <c r="G63" s="30"/>
      <c r="H63" s="30"/>
      <c r="I63" s="32">
        <f>IF(C63="Long",(E63-D63)*F63,(D63-E63)*F63)</f>
      </c>
      <c r="J63" s="33">
        <f>IF(AND(D63&lt;&gt;"",F63&lt;&gt;""),I63/(D63*F63),0)</f>
      </c>
    </row>
    <row r="64" ht="22" customHeight="1" spans="1:12" x14ac:dyDescent="0.25">
      <c r="D64" s="30"/>
      <c r="E64" s="30"/>
      <c r="F64" s="31"/>
      <c r="G64" s="30"/>
      <c r="H64" s="30"/>
      <c r="I64" s="32">
        <f>IF(C64="Long",(E64-D64)*F64,(D64-E64)*F64)</f>
      </c>
      <c r="J64" s="33">
        <f>IF(AND(D64&lt;&gt;"",F64&lt;&gt;""),I64/(D64*F64),0)</f>
      </c>
    </row>
    <row r="65" ht="22" customHeight="1" spans="1:12" x14ac:dyDescent="0.25">
      <c r="D65" s="30"/>
      <c r="E65" s="30"/>
      <c r="F65" s="31"/>
      <c r="G65" s="30"/>
      <c r="H65" s="30"/>
      <c r="I65" s="32">
        <f>IF(C65="Long",(E65-D65)*F65,(D65-E65)*F65)</f>
      </c>
      <c r="J65" s="33">
        <f>IF(AND(D65&lt;&gt;"",F65&lt;&gt;""),I65/(D65*F65),0)</f>
      </c>
    </row>
    <row r="66" ht="22" customHeight="1" spans="1:12" x14ac:dyDescent="0.25">
      <c r="D66" s="30"/>
      <c r="E66" s="30"/>
      <c r="F66" s="31"/>
      <c r="G66" s="30"/>
      <c r="H66" s="30"/>
      <c r="I66" s="32">
        <f>IF(C66="Long",(E66-D66)*F66,(D66-E66)*F66)</f>
      </c>
      <c r="J66" s="33">
        <f>IF(AND(D66&lt;&gt;"",F66&lt;&gt;""),I66/(D66*F66),0)</f>
      </c>
    </row>
    <row r="67" ht="22" customHeight="1" spans="1:12" x14ac:dyDescent="0.25">
      <c r="D67" s="30"/>
      <c r="E67" s="30"/>
      <c r="F67" s="31"/>
      <c r="G67" s="30"/>
      <c r="H67" s="30"/>
      <c r="I67" s="32">
        <f>IF(C67="Long",(E67-D67)*F67,(D67-E67)*F67)</f>
      </c>
      <c r="J67" s="33">
        <f>IF(AND(D67&lt;&gt;"",F67&lt;&gt;""),I67/(D67*F67),0)</f>
      </c>
    </row>
    <row r="68" ht="22" customHeight="1" spans="1:12" x14ac:dyDescent="0.25">
      <c r="D68" s="30"/>
      <c r="E68" s="30"/>
      <c r="F68" s="31"/>
      <c r="G68" s="30"/>
      <c r="H68" s="30"/>
      <c r="I68" s="32">
        <f>IF(C68="Long",(E68-D68)*F68,(D68-E68)*F68)</f>
      </c>
      <c r="J68" s="33">
        <f>IF(AND(D68&lt;&gt;"",F68&lt;&gt;""),I68/(D68*F68),0)</f>
      </c>
    </row>
    <row r="69" ht="22" customHeight="1" spans="1:12" x14ac:dyDescent="0.25">
      <c r="D69" s="30"/>
      <c r="E69" s="30"/>
      <c r="F69" s="31"/>
      <c r="G69" s="30"/>
      <c r="H69" s="30"/>
      <c r="I69" s="32">
        <f>IF(C69="Long",(E69-D69)*F69,(D69-E69)*F69)</f>
      </c>
      <c r="J69" s="33">
        <f>IF(AND(D69&lt;&gt;"",F69&lt;&gt;""),I69/(D69*F69),0)</f>
      </c>
    </row>
    <row r="70" ht="22" customHeight="1" spans="1:12" x14ac:dyDescent="0.25">
      <c r="D70" s="30"/>
      <c r="E70" s="30"/>
      <c r="F70" s="31"/>
      <c r="G70" s="30"/>
      <c r="H70" s="30"/>
      <c r="I70" s="32">
        <f>IF(C70="Long",(E70-D70)*F70,(D70-E70)*F70)</f>
      </c>
      <c r="J70" s="33">
        <f>IF(AND(D70&lt;&gt;"",F70&lt;&gt;""),I70/(D70*F70),0)</f>
      </c>
    </row>
    <row r="71" ht="22" customHeight="1" spans="1:12" x14ac:dyDescent="0.25">
      <c r="D71" s="30"/>
      <c r="E71" s="30"/>
      <c r="F71" s="31"/>
      <c r="G71" s="30"/>
      <c r="H71" s="30"/>
      <c r="I71" s="32">
        <f>IF(C71="Long",(E71-D71)*F71,(D71-E71)*F71)</f>
      </c>
      <c r="J71" s="33">
        <f>IF(AND(D71&lt;&gt;"",F71&lt;&gt;""),I71/(D71*F71),0)</f>
      </c>
    </row>
    <row r="72" ht="22" customHeight="1" spans="1:12" x14ac:dyDescent="0.25">
      <c r="D72" s="30"/>
      <c r="E72" s="30"/>
      <c r="F72" s="31"/>
      <c r="G72" s="30"/>
      <c r="H72" s="30"/>
      <c r="I72" s="32">
        <f>IF(C72="Long",(E72-D72)*F72,(D72-E72)*F72)</f>
      </c>
      <c r="J72" s="33">
        <f>IF(AND(D72&lt;&gt;"",F72&lt;&gt;""),I72/(D72*F72),0)</f>
      </c>
    </row>
    <row r="73" ht="22" customHeight="1" spans="1:12" x14ac:dyDescent="0.25">
      <c r="D73" s="30"/>
      <c r="E73" s="30"/>
      <c r="F73" s="31"/>
      <c r="G73" s="30"/>
      <c r="H73" s="30"/>
      <c r="I73" s="32">
        <f>IF(C73="Long",(E73-D73)*F73,(D73-E73)*F73)</f>
      </c>
      <c r="J73" s="33">
        <f>IF(AND(D73&lt;&gt;"",F73&lt;&gt;""),I73/(D73*F73),0)</f>
      </c>
    </row>
    <row r="74" ht="22" customHeight="1" spans="1:12" x14ac:dyDescent="0.25">
      <c r="D74" s="30"/>
      <c r="E74" s="30"/>
      <c r="F74" s="31"/>
      <c r="G74" s="30"/>
      <c r="H74" s="30"/>
      <c r="I74" s="32">
        <f>IF(C74="Long",(E74-D74)*F74,(D74-E74)*F74)</f>
      </c>
      <c r="J74" s="33">
        <f>IF(AND(D74&lt;&gt;"",F74&lt;&gt;""),I74/(D74*F74),0)</f>
      </c>
    </row>
    <row r="75" ht="22" customHeight="1" spans="1:12" x14ac:dyDescent="0.25">
      <c r="D75" s="30"/>
      <c r="E75" s="30"/>
      <c r="F75" s="31"/>
      <c r="G75" s="30"/>
      <c r="H75" s="30"/>
      <c r="I75" s="32">
        <f>IF(C75="Long",(E75-D75)*F75,(D75-E75)*F75)</f>
      </c>
      <c r="J75" s="33">
        <f>IF(AND(D75&lt;&gt;"",F75&lt;&gt;""),I75/(D75*F75),0)</f>
      </c>
    </row>
    <row r="76" ht="22" customHeight="1" spans="1:12" x14ac:dyDescent="0.25">
      <c r="D76" s="30"/>
      <c r="E76" s="30"/>
      <c r="F76" s="31"/>
      <c r="G76" s="30"/>
      <c r="H76" s="30"/>
      <c r="I76" s="32">
        <f>IF(C76="Long",(E76-D76)*F76,(D76-E76)*F76)</f>
      </c>
      <c r="J76" s="33">
        <f>IF(AND(D76&lt;&gt;"",F76&lt;&gt;""),I76/(D76*F76),0)</f>
      </c>
    </row>
    <row r="77" ht="22" customHeight="1" spans="1:12" x14ac:dyDescent="0.25">
      <c r="D77" s="30"/>
      <c r="E77" s="30"/>
      <c r="F77" s="31"/>
      <c r="G77" s="30"/>
      <c r="H77" s="30"/>
      <c r="I77" s="32">
        <f>IF(C77="Long",(E77-D77)*F77,(D77-E77)*F77)</f>
      </c>
      <c r="J77" s="33">
        <f>IF(AND(D77&lt;&gt;"",F77&lt;&gt;""),I77/(D77*F77),0)</f>
      </c>
    </row>
    <row r="78" ht="22" customHeight="1" spans="1:12" x14ac:dyDescent="0.25">
      <c r="D78" s="30"/>
      <c r="E78" s="30"/>
      <c r="F78" s="31"/>
      <c r="G78" s="30"/>
      <c r="H78" s="30"/>
      <c r="I78" s="32">
        <f>IF(C78="Long",(E78-D78)*F78,(D78-E78)*F78)</f>
      </c>
      <c r="J78" s="33">
        <f>IF(AND(D78&lt;&gt;"",F78&lt;&gt;""),I78/(D78*F78),0)</f>
      </c>
    </row>
    <row r="79" ht="22" customHeight="1" spans="1:12" x14ac:dyDescent="0.25">
      <c r="D79" s="30"/>
      <c r="E79" s="30"/>
      <c r="F79" s="31"/>
      <c r="G79" s="30"/>
      <c r="H79" s="30"/>
      <c r="I79" s="32">
        <f>IF(C79="Long",(E79-D79)*F79,(D79-E79)*F79)</f>
      </c>
      <c r="J79" s="33">
        <f>IF(AND(D79&lt;&gt;"",F79&lt;&gt;""),I79/(D79*F79),0)</f>
      </c>
    </row>
    <row r="80" ht="22" customHeight="1" spans="1:12" x14ac:dyDescent="0.25">
      <c r="D80" s="30"/>
      <c r="E80" s="30"/>
      <c r="F80" s="31"/>
      <c r="G80" s="30"/>
      <c r="H80" s="30"/>
      <c r="I80" s="32">
        <f>IF(C80="Long",(E80-D80)*F80,(D80-E80)*F80)</f>
      </c>
      <c r="J80" s="33">
        <f>IF(AND(D80&lt;&gt;"",F80&lt;&gt;""),I80/(D80*F80),0)</f>
      </c>
    </row>
    <row r="81" ht="22" customHeight="1" spans="1:12" x14ac:dyDescent="0.25">
      <c r="D81" s="30"/>
      <c r="E81" s="30"/>
      <c r="F81" s="31"/>
      <c r="G81" s="30"/>
      <c r="H81" s="30"/>
      <c r="I81" s="32">
        <f>IF(C81="Long",(E81-D81)*F81,(D81-E81)*F81)</f>
      </c>
      <c r="J81" s="33">
        <f>IF(AND(D81&lt;&gt;"",F81&lt;&gt;""),I81/(D81*F81),0)</f>
      </c>
    </row>
    <row r="82" ht="22" customHeight="1" spans="1:12" x14ac:dyDescent="0.25">
      <c r="D82" s="30"/>
      <c r="E82" s="30"/>
      <c r="F82" s="31"/>
      <c r="G82" s="30"/>
      <c r="H82" s="30"/>
      <c r="I82" s="32">
        <f>IF(C82="Long",(E82-D82)*F82,(D82-E82)*F82)</f>
      </c>
      <c r="J82" s="33">
        <f>IF(AND(D82&lt;&gt;"",F82&lt;&gt;""),I82/(D82*F82),0)</f>
      </c>
    </row>
    <row r="83" ht="22" customHeight="1" spans="1:12" x14ac:dyDescent="0.25">
      <c r="D83" s="30"/>
      <c r="E83" s="30"/>
      <c r="F83" s="31"/>
      <c r="G83" s="30"/>
      <c r="H83" s="30"/>
      <c r="I83" s="32">
        <f>IF(C83="Long",(E83-D83)*F83,(D83-E83)*F83)</f>
      </c>
      <c r="J83" s="33">
        <f>IF(AND(D83&lt;&gt;"",F83&lt;&gt;""),I83/(D83*F83),0)</f>
      </c>
    </row>
    <row r="84" ht="22" customHeight="1" spans="1:12" x14ac:dyDescent="0.25">
      <c r="D84" s="30"/>
      <c r="E84" s="30"/>
      <c r="F84" s="31"/>
      <c r="G84" s="30"/>
      <c r="H84" s="30"/>
      <c r="I84" s="32">
        <f>IF(C84="Long",(E84-D84)*F84,(D84-E84)*F84)</f>
      </c>
      <c r="J84" s="33">
        <f>IF(AND(D84&lt;&gt;"",F84&lt;&gt;""),I84/(D84*F84),0)</f>
      </c>
    </row>
    <row r="85" ht="22" customHeight="1" spans="1:12" x14ac:dyDescent="0.25">
      <c r="D85" s="30"/>
      <c r="E85" s="30"/>
      <c r="F85" s="31"/>
      <c r="G85" s="30"/>
      <c r="H85" s="30"/>
      <c r="I85" s="32">
        <f>IF(C85="Long",(E85-D85)*F85,(D85-E85)*F85)</f>
      </c>
      <c r="J85" s="33">
        <f>IF(AND(D85&lt;&gt;"",F85&lt;&gt;""),I85/(D85*F85),0)</f>
      </c>
    </row>
    <row r="86" ht="22" customHeight="1" spans="1:12" x14ac:dyDescent="0.25">
      <c r="D86" s="30"/>
      <c r="E86" s="30"/>
      <c r="F86" s="31"/>
      <c r="G86" s="30"/>
      <c r="H86" s="30"/>
      <c r="I86" s="32">
        <f>IF(C86="Long",(E86-D86)*F86,(D86-E86)*F86)</f>
      </c>
      <c r="J86" s="33">
        <f>IF(AND(D86&lt;&gt;"",F86&lt;&gt;""),I86/(D86*F86),0)</f>
      </c>
    </row>
    <row r="87" ht="22" customHeight="1" spans="1:12" x14ac:dyDescent="0.25">
      <c r="D87" s="30"/>
      <c r="E87" s="30"/>
      <c r="F87" s="31"/>
      <c r="G87" s="30"/>
      <c r="H87" s="30"/>
      <c r="I87" s="32">
        <f>IF(C87="Long",(E87-D87)*F87,(D87-E87)*F87)</f>
      </c>
      <c r="J87" s="33">
        <f>IF(AND(D87&lt;&gt;"",F87&lt;&gt;""),I87/(D87*F87),0)</f>
      </c>
    </row>
    <row r="88" ht="22" customHeight="1" spans="1:12" x14ac:dyDescent="0.25">
      <c r="D88" s="30"/>
      <c r="E88" s="30"/>
      <c r="F88" s="31"/>
      <c r="G88" s="30"/>
      <c r="H88" s="30"/>
      <c r="I88" s="32">
        <f>IF(C88="Long",(E88-D88)*F88,(D88-E88)*F88)</f>
      </c>
      <c r="J88" s="33">
        <f>IF(AND(D88&lt;&gt;"",F88&lt;&gt;""),I88/(D88*F88),0)</f>
      </c>
    </row>
    <row r="89" ht="22" customHeight="1" spans="1:12" x14ac:dyDescent="0.25">
      <c r="D89" s="30"/>
      <c r="E89" s="30"/>
      <c r="F89" s="31"/>
      <c r="G89" s="30"/>
      <c r="H89" s="30"/>
      <c r="I89" s="32">
        <f>IF(C89="Long",(E89-D89)*F89,(D89-E89)*F89)</f>
      </c>
      <c r="J89" s="33">
        <f>IF(AND(D89&lt;&gt;"",F89&lt;&gt;""),I89/(D89*F89),0)</f>
      </c>
    </row>
    <row r="90" ht="22" customHeight="1" spans="1:12" x14ac:dyDescent="0.25">
      <c r="D90" s="30"/>
      <c r="E90" s="30"/>
      <c r="F90" s="31"/>
      <c r="G90" s="30"/>
      <c r="H90" s="30"/>
      <c r="I90" s="32">
        <f>IF(C90="Long",(E90-D90)*F90,(D90-E90)*F90)</f>
      </c>
      <c r="J90" s="33">
        <f>IF(AND(D90&lt;&gt;"",F90&lt;&gt;""),I90/(D90*F90),0)</f>
      </c>
    </row>
    <row r="91" ht="22" customHeight="1" spans="1:12" x14ac:dyDescent="0.25">
      <c r="D91" s="30"/>
      <c r="E91" s="30"/>
      <c r="F91" s="31"/>
      <c r="G91" s="30"/>
      <c r="H91" s="30"/>
      <c r="I91" s="32">
        <f>IF(C91="Long",(E91-D91)*F91,(D91-E91)*F91)</f>
      </c>
      <c r="J91" s="33">
        <f>IF(AND(D91&lt;&gt;"",F91&lt;&gt;""),I91/(D91*F91),0)</f>
      </c>
    </row>
    <row r="92" ht="22" customHeight="1" spans="1:12" x14ac:dyDescent="0.25">
      <c r="D92" s="30"/>
      <c r="E92" s="30"/>
      <c r="F92" s="31"/>
      <c r="G92" s="30"/>
      <c r="H92" s="30"/>
      <c r="I92" s="32">
        <f>IF(C92="Long",(E92-D92)*F92,(D92-E92)*F92)</f>
      </c>
      <c r="J92" s="33">
        <f>IF(AND(D92&lt;&gt;"",F92&lt;&gt;""),I92/(D92*F92),0)</f>
      </c>
    </row>
    <row r="93" ht="22" customHeight="1" spans="1:12" x14ac:dyDescent="0.25">
      <c r="D93" s="30"/>
      <c r="E93" s="30"/>
      <c r="F93" s="31"/>
      <c r="G93" s="30"/>
      <c r="H93" s="30"/>
      <c r="I93" s="32">
        <f>IF(C93="Long",(E93-D93)*F93,(D93-E93)*F93)</f>
      </c>
      <c r="J93" s="33">
        <f>IF(AND(D93&lt;&gt;"",F93&lt;&gt;""),I93/(D93*F93),0)</f>
      </c>
    </row>
    <row r="94" ht="22" customHeight="1" spans="1:12" x14ac:dyDescent="0.25">
      <c r="D94" s="30"/>
      <c r="E94" s="30"/>
      <c r="F94" s="31"/>
      <c r="G94" s="30"/>
      <c r="H94" s="30"/>
      <c r="I94" s="32">
        <f>IF(C94="Long",(E94-D94)*F94,(D94-E94)*F94)</f>
      </c>
      <c r="J94" s="33">
        <f>IF(AND(D94&lt;&gt;"",F94&lt;&gt;""),I94/(D94*F94),0)</f>
      </c>
    </row>
    <row r="95" ht="22" customHeight="1" spans="1:12" x14ac:dyDescent="0.25">
      <c r="D95" s="30"/>
      <c r="E95" s="30"/>
      <c r="F95" s="31"/>
      <c r="G95" s="30"/>
      <c r="H95" s="30"/>
      <c r="I95" s="32">
        <f>IF(C95="Long",(E95-D95)*F95,(D95-E95)*F95)</f>
      </c>
      <c r="J95" s="33">
        <f>IF(AND(D95&lt;&gt;"",F95&lt;&gt;""),I95/(D95*F95),0)</f>
      </c>
    </row>
    <row r="96" ht="22" customHeight="1" spans="1:12" x14ac:dyDescent="0.25">
      <c r="D96" s="30"/>
      <c r="E96" s="30"/>
      <c r="F96" s="31"/>
      <c r="G96" s="30"/>
      <c r="H96" s="30"/>
      <c r="I96" s="32">
        <f>IF(C96="Long",(E96-D96)*F96,(D96-E96)*F96)</f>
      </c>
      <c r="J96" s="33">
        <f>IF(AND(D96&lt;&gt;"",F96&lt;&gt;""),I96/(D96*F96),0)</f>
      </c>
    </row>
    <row r="97" ht="22" customHeight="1" spans="1:12" x14ac:dyDescent="0.25">
      <c r="D97" s="30"/>
      <c r="E97" s="30"/>
      <c r="F97" s="31"/>
      <c r="G97" s="30"/>
      <c r="H97" s="30"/>
      <c r="I97" s="32">
        <f>IF(C97="Long",(E97-D97)*F97,(D97-E97)*F97)</f>
      </c>
      <c r="J97" s="33">
        <f>IF(AND(D97&lt;&gt;"",F97&lt;&gt;""),I97/(D97*F97),0)</f>
      </c>
    </row>
    <row r="98" ht="22" customHeight="1" spans="1:12" x14ac:dyDescent="0.25">
      <c r="D98" s="30"/>
      <c r="E98" s="30"/>
      <c r="F98" s="31"/>
      <c r="G98" s="30"/>
      <c r="H98" s="30"/>
      <c r="I98" s="32">
        <f>IF(C98="Long",(E98-D98)*F98,(D98-E98)*F98)</f>
      </c>
      <c r="J98" s="33">
        <f>IF(AND(D98&lt;&gt;"",F98&lt;&gt;""),I98/(D98*F98),0)</f>
      </c>
    </row>
    <row r="99" ht="22" customHeight="1" spans="1:12" x14ac:dyDescent="0.25">
      <c r="D99" s="30"/>
      <c r="E99" s="30"/>
      <c r="F99" s="31"/>
      <c r="G99" s="30"/>
      <c r="H99" s="30"/>
      <c r="I99" s="32">
        <f>IF(C99="Long",(E99-D99)*F99,(D99-E99)*F99)</f>
      </c>
      <c r="J99" s="33">
        <f>IF(AND(D99&lt;&gt;"",F99&lt;&gt;""),I99/(D99*F99),0)</f>
      </c>
    </row>
    <row r="100" ht="22" customHeight="1" spans="1:12" x14ac:dyDescent="0.25">
      <c r="D100" s="30"/>
      <c r="E100" s="30"/>
      <c r="F100" s="31"/>
      <c r="G100" s="30"/>
      <c r="H100" s="30"/>
      <c r="I100" s="32">
        <f>IF(C100="Long",(E100-D100)*F100,(D100-E100)*F100)</f>
      </c>
      <c r="J100" s="33">
        <f>IF(AND(D100&lt;&gt;"",F100&lt;&gt;""),I100/(D100*F100),0)</f>
      </c>
    </row>
    <row r="101" ht="22" customHeight="1" spans="1:12" x14ac:dyDescent="0.25">
      <c r="D101" s="30"/>
      <c r="E101" s="30"/>
      <c r="F101" s="31"/>
      <c r="G101" s="30"/>
      <c r="H101" s="30"/>
      <c r="I101" s="32">
        <f>IF(C101="Long",(E101-D101)*F101,(D101-E101)*F101)</f>
      </c>
      <c r="J101" s="33">
        <f>IF(AND(D101&lt;&gt;"",F101&lt;&gt;""),I101/(D101*F101),0)</f>
      </c>
    </row>
    <row r="102" ht="22" customHeight="1" spans="1:12" x14ac:dyDescent="0.25">
      <c r="D102" s="30"/>
      <c r="E102" s="30"/>
      <c r="F102" s="31"/>
      <c r="G102" s="30"/>
      <c r="H102" s="30"/>
      <c r="I102" s="32">
        <f>IF(C102="Long",(E102-D102)*F102,(D102-E102)*F102)</f>
      </c>
      <c r="J102" s="33">
        <f>IF(AND(D102&lt;&gt;"",F102&lt;&gt;""),I102/(D102*F102),0)</f>
      </c>
    </row>
    <row r="105" ht="22" customHeight="1" spans="1:12" x14ac:dyDescent="0.25">
      <c r="A105" s="34" t="s">
        <v>54</v>
      </c>
      <c r="B105" s="34"/>
      <c r="C105" s="34"/>
      <c r="D105" s="34"/>
      <c r="E105" s="34"/>
      <c r="F105" s="34"/>
      <c r="G105" s="34"/>
      <c r="H105" s="34"/>
      <c r="I105" s="34"/>
      <c r="J105" s="34"/>
      <c r="K105" s="34"/>
      <c r="L105" s="34"/>
    </row>
  </sheetData>
  <mergeCells count="1">
    <mergeCell ref="A105:L105"/>
  </mergeCells>
  <dataValidations count="4">
    <dataValidation type="list" allowBlank="1" sqref="C10:C102">
      <formula1>"Long,Short"</formula1>
    </dataValidation>
    <dataValidation type="list" allowBlank="1" sqref="C3:C102">
      <formula1>"Long,Short"</formula1>
    </dataValidation>
    <dataValidation type="list" allowBlank="1" sqref="K10:K102">
      <formula1>"Breakout,Pullback,Reversal,Trend,Range,News,Other"</formula1>
    </dataValidation>
    <dataValidation type="list" allowBlank="1" sqref="K3:K102">
      <formula1>"Breakout,Pullback,Reversal,Trend,Range,News,Other"</formula1>
    </dataValidation>
  </dataValidations>
  <hyperlinks>
    <hyperlink ref="A105" r:id="rId1"/>
  </hyperlinks>
  <pageMargins left="0.7" right="0.7" top="0.75" bottom="0.75" header="0.3" footer="0.3"/>
  <pageSetup orientation="portrait" horizontalDpi="4294967295" verticalDpi="4294967295" scale="100" fitToWidth="1" fitToHeight="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FormatPr defaultRowHeight="15" outlineLevelRow="0" outlineLevelCol="0" x14ac:dyDescent="55"/>
  <cols>
    <col min="1" max="1" width="20" customWidth="1"/>
    <col min="2" max="2" width="12" customWidth="1"/>
  </cols>
  <sheetData>
    <row r="1" ht="30" customHeight="1" spans="1:8" x14ac:dyDescent="0.25">
      <c r="A1" s="26"/>
      <c r="B1" s="26"/>
      <c r="C1" s="27" t="s">
        <v>55</v>
      </c>
      <c r="D1" s="26"/>
      <c r="E1" s="26"/>
      <c r="F1" s="26"/>
      <c r="G1" s="26"/>
      <c r="H1" s="28" t="s">
        <v>56</v>
      </c>
    </row>
    <row r="2" spans="1:2" x14ac:dyDescent="0.25">
      <c r="A2" s="35" t="s">
        <v>57</v>
      </c>
      <c r="B2" s="35" t="s">
        <v>44</v>
      </c>
    </row>
    <row r="3" spans="1:2" x14ac:dyDescent="0.25">
      <c r="A3" t="s">
        <v>58</v>
      </c>
      <c r="B3" t="s">
        <v>59</v>
      </c>
    </row>
    <row r="4" spans="1:2" x14ac:dyDescent="0.25">
      <c r="A4" t="s">
        <v>60</v>
      </c>
      <c r="B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  <row r="8" spans="1:1" x14ac:dyDescent="0.25">
      <c r="A8" t="s">
        <v>65</v>
      </c>
    </row>
    <row r="9" spans="1:1" x14ac:dyDescent="0.25">
      <c r="A9" t="s">
        <v>66</v>
      </c>
    </row>
    <row r="10" spans="1:1" x14ac:dyDescent="0.25">
      <c r="A10" t="s">
        <v>67</v>
      </c>
    </row>
    <row r="11" spans="1:1" x14ac:dyDescent="0.25">
      <c r="A11" t="s">
        <v>68</v>
      </c>
    </row>
    <row r="12" spans="1:1" x14ac:dyDescent="0.25">
      <c r="A12" t="s">
        <v>69</v>
      </c>
    </row>
    <row r="13" spans="1:1" x14ac:dyDescent="0.25">
      <c r="A13" t="s">
        <v>70</v>
      </c>
    </row>
    <row r="14" spans="1:1" x14ac:dyDescent="0.25">
      <c r="A14" t="s">
        <v>71</v>
      </c>
    </row>
    <row r="15" spans="1:1" x14ac:dyDescent="0.25">
      <c r="A15" t="s">
        <v>72</v>
      </c>
    </row>
    <row r="21" spans="1:1" x14ac:dyDescent="0.25">
      <c r="A21" s="36" t="s">
        <v>73</v>
      </c>
    </row>
  </sheetData>
  <hyperlinks>
    <hyperlink ref="H1" r:id="rId1"/>
  </hyperlinks>
  <pageMargins left="0.7" right="0.7" top="0.75" bottom="0.75" header="0.3" footer="0.3"/>
  <pageSetup orientation="portrait" horizontalDpi="4294967295" verticalDpi="4294967295" scale="100" fitToWidth="1" fitToHeight="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Dashboard</vt:lpstr>
      <vt:lpstr>Trade Log</vt:lpstr>
      <vt:lpstr>Settings</vt:lpstr>
    </vt:vector>
  </TitlesOfParts>
  <Company>JournalPlus</Company>
  <Manager>Trading Tools</Manager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JournalPlus</dc:creator>
  <dc:title>Trading Journal - Printable</dc:title>
  <dc:subject/>
  <dc:description/>
  <cp:keywords/>
  <cp:category/>
  <cp:lastModifiedBy>JournalPlus</cp:lastModifiedBy>
  <dcterms:created xsi:type="dcterms:W3CDTF">2026-02-07T09:56:09Z</dcterms:created>
  <dcterms:modified xsi:type="dcterms:W3CDTF">2026-02-07T09:56:09Z</dcterms:modified>
</cp:coreProperties>
</file>