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<sst xmlns="http://schemas.openxmlformats.org/spreadsheetml/2006/main" count="90" uniqueCount="83">
  <si>
    <t>Free Scalping Journal</t>
  </si>
  <si>
    <t>Upgrade → journalplus.co</t>
  </si>
  <si>
    <t>Scalping Performance Dashboard</t>
  </si>
  <si>
    <t>Total Trades</t>
  </si>
  <si>
    <t>Net P&amp;L</t>
  </si>
  <si>
    <t>Win Rate</t>
  </si>
  <si>
    <t>Gross P&amp;L</t>
  </si>
  <si>
    <t>Total Commissions</t>
  </si>
  <si>
    <t>Commission %</t>
  </si>
  <si>
    <t>Slippage Analysis</t>
  </si>
  <si>
    <t>Speed Metrics</t>
  </si>
  <si>
    <t>Avg Slippage</t>
  </si>
  <si>
    <t>Avg Hold Time (sec)</t>
  </si>
  <si>
    <t>Max Slippage</t>
  </si>
  <si>
    <t>Avg Ticks/Trade</t>
  </si>
  <si>
    <t>Slippage Cost</t>
  </si>
  <si>
    <t>Avg P&amp;L/Trade</t>
  </si>
  <si>
    <t>Performance by Setup</t>
  </si>
  <si>
    <t>Setup</t>
  </si>
  <si>
    <t>Trades</t>
  </si>
  <si>
    <t>Tape</t>
  </si>
  <si>
    <t>Level</t>
  </si>
  <si>
    <t>Momo</t>
  </si>
  <si>
    <t>Fade</t>
  </si>
  <si>
    <t>Scalp</t>
  </si>
  <si>
    <t>Scalping Best Practices</t>
  </si>
  <si>
    <t>1. Monitor slippage closely - it kills scalping profits</t>
  </si>
  <si>
    <t>2. Track commission as % of gross P&amp;L</t>
  </si>
  <si>
    <t>3. Aim for &lt;10 second average hold time</t>
  </si>
  <si>
    <t>4. Review losing setups and eliminate them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</si>
  <si>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</si>
  <si>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</si>
  <si>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</si>
  <si>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</si>
  <si>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</si>
  <si>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</si>
  <si>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</si>
  <si>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</si>
  <si>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</si>
  <si>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</si>
  <si>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</si>
  <si>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</si>
  <si>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</si>
  <si>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</si>
  <si>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</si>
  <si>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</si>
  <si>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</si>
  <si>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</si>
  <si>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</si>
  <si>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</si>
  <si>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</si>
  <si>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</si>
  <si>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</si>
  <si>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#</t>
  </si>
  <si>
    <t>Time</t>
  </si>
  <si>
    <t>Symbol</t>
  </si>
  <si>
    <t>Dir</t>
  </si>
  <si>
    <t>Expected Entry</t>
  </si>
  <si>
    <t>Actual Entry</t>
  </si>
  <si>
    <t>Slippage</t>
  </si>
  <si>
    <t>Exit</t>
  </si>
  <si>
    <t>Qty</t>
  </si>
  <si>
    <t>Commission</t>
  </si>
  <si>
    <t>Time (sec)</t>
  </si>
  <si>
    <t>Ticks</t>
  </si>
  <si>
    <t>Notes</t>
  </si>
  <si>
    <t>Template by JournalPlus  •  Upgrade at journalplus.co  •  7-day money-back guarantee</t>
  </si>
  <si>
    <t>Settings</t>
  </si>
  <si>
    <t>Setup Types</t>
  </si>
  <si>
    <t>Direction</t>
  </si>
  <si>
    <t>Tape Reading</t>
  </si>
  <si>
    <t>Long</t>
  </si>
  <si>
    <t>Level Break</t>
  </si>
  <si>
    <t>Short</t>
  </si>
  <si>
    <t>Momentum</t>
  </si>
  <si>
    <t>Mean Reversion</t>
  </si>
  <si>
    <t>Order Flow</t>
  </si>
  <si>
    <t>Volume Spike</t>
  </si>
  <si>
    <t>Quick Scalp</t>
  </si>
  <si>
    <t>News Reaction</t>
  </si>
  <si>
    <t>Opening Range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</si>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</sst>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2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color rgb="FF666666"/>
      <sz val="11"/>
    </font>
    <font>
      <b/>
      <color rgb="FF666666"/>
      <sz val="11"/>
    </font>
    <font>
      <b/>
      <color rgb="FF009933"/>
      <sz val="14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6" fillId="0" borderId="0" xfId="0" applyNumberFormat="1" applyFont="1"/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4" fontId="0" fillId="0" borderId="0" xfId="0" applyNumberFormat="1"/>
    <xf numFmtId="0" fontId="9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2" borderId="1" xfId="0" applyFill="1" applyBorder="1"/>
    <xf numFmtId="0" fontId="17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9" fillId="4" borderId="0" xfId="0" applyFont="1" applyFill="1"/>
    <xf numFmtId="0" fontId="2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Log'!B3:B302)</f>
      </c>
      <c r="D6" s="7">
        <f>SUM('Trade Log'!L3:L302)</f>
      </c>
      <c r="F6" s="8">
        <f>IFERROR(COUNTIF('Trade Log'!L3:L302,"&gt;0")/COUNTA('Trade Log'!L3:L302),0)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SUM('Trade Log'!J3:J302)</f>
      </c>
      <c r="D9" s="9">
        <f>SUM('Trade Log'!K3:K302)</f>
      </c>
      <c r="F9" s="10">
        <f>IFERROR(SUM('Trade Log'!K3:K302)/SUM('Trade Log'!J3:J302),0)</f>
      </c>
    </row>
    <row r="11" spans="2:5" x14ac:dyDescent="0.25">
      <c r="B11" s="11" t="s">
        <v>9</v>
      </c>
      <c r="E11" s="11" t="s">
        <v>10</v>
      </c>
    </row>
    <row r="12" spans="2:6" x14ac:dyDescent="0.25">
      <c r="B12" s="12" t="s">
        <v>11</v>
      </c>
      <c r="C12" s="13">
        <f>IFERROR(AVERAGE('Trade Log'!G3:G302),0)</f>
      </c>
      <c r="E12" s="12" t="s">
        <v>12</v>
      </c>
      <c r="F12" s="14">
        <f>IFERROR(AVERAGE('Trade Log'!M3:M302),0)</f>
      </c>
    </row>
    <row r="13" spans="2:6" x14ac:dyDescent="0.25">
      <c r="B13" s="12" t="s">
        <v>13</v>
      </c>
      <c r="C13" s="13">
        <f>MAX('Trade Log'!G3:G302)</f>
      </c>
      <c r="E13" s="12" t="s">
        <v>14</v>
      </c>
      <c r="F13" s="15">
        <f>IFERROR(AVERAGE('Trade Log'!N3:N302),0)</f>
      </c>
    </row>
    <row r="14" spans="2:6" x14ac:dyDescent="0.25">
      <c r="B14" s="12" t="s">
        <v>15</v>
      </c>
      <c r="C14" s="16">
        <f>SUMPRODUCT('Trade Log'!G3:G302,'Trade Log'!I3:I302)</f>
      </c>
      <c r="E14" s="12" t="s">
        <v>16</v>
      </c>
      <c r="F14" s="16">
        <f>IFERROR(AVERAGE('Trade Log'!L3:L302),0)</f>
      </c>
    </row>
    <row r="17" spans="2:2" x14ac:dyDescent="0.25">
      <c r="B17" s="11" t="s">
        <v>17</v>
      </c>
    </row>
    <row r="18" spans="2:5" x14ac:dyDescent="0.25">
      <c r="B18" s="17" t="s">
        <v>18</v>
      </c>
      <c r="C18" s="17" t="s">
        <v>19</v>
      </c>
      <c r="D18" s="17" t="s">
        <v>4</v>
      </c>
      <c r="E18" s="17" t="s">
        <v>5</v>
      </c>
    </row>
    <row r="19" spans="2:5" x14ac:dyDescent="0.25">
      <c r="B19" t="s">
        <v>20</v>
      </c>
      <c r="C19">
        <f>COUNTIF('Trade Log'!O3:O302,"Tape")</f>
      </c>
      <c r="D19" s="16">
        <f>SUMIF('Trade Log'!O3:O302,"Tape",'Trade Log'!L3:L302)</f>
      </c>
      <c r="E19" s="18">
        <f>IFERROR(COUNTIFS('Trade Log'!O3:O302,"Tape",'Trade Log'!L3:L302,"&gt;0")/COUNTIF('Trade Log'!O3:O302,"Tape"),0)</f>
      </c>
    </row>
    <row r="20" spans="2:5" x14ac:dyDescent="0.25">
      <c r="B20" t="s">
        <v>21</v>
      </c>
      <c r="C20">
        <f>COUNTIF('Trade Log'!O3:O302,"Level")</f>
      </c>
      <c r="D20" s="16">
        <f>SUMIF('Trade Log'!O3:O302,"Level",'Trade Log'!L3:L302)</f>
      </c>
      <c r="E20" s="18">
        <f>IFERROR(COUNTIFS('Trade Log'!O3:O302,"Level",'Trade Log'!L3:L302,"&gt;0")/COUNTIF('Trade Log'!O3:O302,"Level"),0)</f>
      </c>
    </row>
    <row r="21" spans="2:5" x14ac:dyDescent="0.25">
      <c r="B21" t="s">
        <v>22</v>
      </c>
      <c r="C21">
        <f>COUNTIF('Trade Log'!O3:O302,"Momo")</f>
      </c>
      <c r="D21" s="16">
        <f>SUMIF('Trade Log'!O3:O302,"Momo",'Trade Log'!L3:L302)</f>
      </c>
      <c r="E21" s="18">
        <f>IFERROR(COUNTIFS('Trade Log'!O3:O302,"Momo",'Trade Log'!L3:L302,"&gt;0")/COUNTIF('Trade Log'!O3:O302,"Momo"),0)</f>
      </c>
    </row>
    <row r="22" spans="2:5" x14ac:dyDescent="0.25">
      <c r="B22" t="s">
        <v>23</v>
      </c>
      <c r="C22">
        <f>COUNTIF('Trade Log'!O3:O302,"Fade")</f>
      </c>
      <c r="D22" s="16">
        <f>SUMIF('Trade Log'!O3:O302,"Fade",'Trade Log'!L3:L302)</f>
      </c>
      <c r="E22" s="18">
        <f>IFERROR(COUNTIFS('Trade Log'!O3:O302,"Fade",'Trade Log'!L3:L302,"&gt;0")/COUNTIF('Trade Log'!O3:O302,"Fade"),0)</f>
      </c>
    </row>
    <row r="23" spans="2:5" x14ac:dyDescent="0.25">
      <c r="B23" t="s">
        <v>24</v>
      </c>
      <c r="C23">
        <f>COUNTIF('Trade Log'!O3:O302,"Scalp")</f>
      </c>
      <c r="D23" s="16">
        <f>SUMIF('Trade Log'!O3:O302,"Scalp",'Trade Log'!L3:L302)</f>
      </c>
      <c r="E23" s="18">
        <f>IFERROR(COUNTIFS('Trade Log'!O3:O302,"Scalp",'Trade Log'!L3:L302,"&gt;0")/COUNTIF('Trade Log'!O3:O302,"Scalp"),0)</f>
      </c>
    </row>
    <row r="26" spans="2:2" x14ac:dyDescent="0.25">
      <c r="B26" s="19" t="s">
        <v>25</v>
      </c>
    </row>
    <row r="27" spans="2:2" x14ac:dyDescent="0.25">
      <c r="B27" s="5" t="s">
        <v>26</v>
      </c>
    </row>
    <row r="28" spans="2:2" x14ac:dyDescent="0.25">
      <c r="B28" s="5" t="s">
        <v>27</v>
      </c>
    </row>
    <row r="29" spans="2:2" x14ac:dyDescent="0.25">
      <c r="B29" s="5" t="s">
        <v>28</v>
      </c>
    </row>
    <row r="30" spans="2:2" x14ac:dyDescent="0.25">
      <c r="B30" s="5" t="s">
        <v>29</v>
      </c>
    </row>
    <row r="32" spans="2:7" x14ac:dyDescent="0.25">
      <c r="B32" s="20" t="s">
        <v>30</v>
      </c>
      <c r="C32" s="20"/>
      <c r="D32" s="20"/>
      <c r="E32" s="20"/>
      <c r="F32" s="20"/>
      <c r="G32" s="20"/>
    </row>
    <row r="34" ht="25" customHeight="1" spans="2:7" x14ac:dyDescent="0.25">
      <c r="B34" s="21" t="s">
        <v>31</v>
      </c>
      <c r="C34" s="21"/>
      <c r="D34" s="21"/>
      <c r="E34" s="21"/>
      <c r="F34" s="21"/>
      <c r="G34" s="21"/>
    </row>
    <row r="35" spans="2:7" x14ac:dyDescent="0.25">
      <c r="B35" s="22" t="s">
        <v>32</v>
      </c>
      <c r="C35" s="22"/>
      <c r="D35" s="22"/>
      <c r="E35" s="22"/>
      <c r="F35" s="22"/>
      <c r="G35" s="22"/>
    </row>
    <row r="37" spans="2:7" x14ac:dyDescent="0.25">
      <c r="B37" s="22" t="s">
        <v>33</v>
      </c>
      <c r="C37" s="22"/>
      <c r="D37" s="22"/>
      <c r="E37" s="22"/>
      <c r="F37" s="22"/>
      <c r="G37" s="22"/>
    </row>
    <row r="38" spans="2:7" x14ac:dyDescent="0.25">
      <c r="B38" s="22" t="s">
        <v>34</v>
      </c>
      <c r="C38" s="22"/>
      <c r="D38" s="22"/>
      <c r="E38" s="22"/>
      <c r="F38" s="22"/>
      <c r="G38" s="22"/>
    </row>
    <row r="39" spans="2:7" x14ac:dyDescent="0.25">
      <c r="B39" s="22" t="s">
        <v>35</v>
      </c>
      <c r="C39" s="22"/>
      <c r="D39" s="22"/>
      <c r="E39" s="22"/>
      <c r="F39" s="22"/>
      <c r="G39" s="22"/>
    </row>
    <row r="40" spans="2:7" x14ac:dyDescent="0.25">
      <c r="B40" s="22" t="s">
        <v>36</v>
      </c>
      <c r="C40" s="22"/>
      <c r="D40" s="22"/>
      <c r="E40" s="22"/>
      <c r="F40" s="22"/>
      <c r="G40" s="22"/>
    </row>
    <row r="42" ht="30" customHeight="1" spans="2:7" x14ac:dyDescent="0.25">
      <c r="B42" s="23" t="s">
        <v>37</v>
      </c>
      <c r="C42" s="23"/>
      <c r="D42" s="23"/>
      <c r="E42" s="23"/>
      <c r="F42" s="23"/>
      <c r="G42" s="23"/>
    </row>
    <row r="43" spans="2:7" x14ac:dyDescent="0.25">
      <c r="B43" s="24" t="s">
        <v>38</v>
      </c>
      <c r="C43" s="24"/>
      <c r="D43" s="24"/>
      <c r="E43" s="24"/>
      <c r="F43" s="24"/>
      <c r="G43" s="24"/>
    </row>
    <row r="45" spans="2:4" x14ac:dyDescent="0.25">
      <c r="B45" s="25" t="s">
        <v>39</v>
      </c>
      <c r="D45" s="26" t="s">
        <v>40</v>
      </c>
    </row>
    <row r="46" spans="2:4" x14ac:dyDescent="0.25">
      <c r="B46" s="5" t="s">
        <v>41</v>
      </c>
      <c r="D46" s="27" t="s">
        <v>42</v>
      </c>
    </row>
    <row r="47" spans="2:4" x14ac:dyDescent="0.25">
      <c r="B47" s="5" t="s">
        <v>43</v>
      </c>
      <c r="D47" s="27" t="s">
        <v>44</v>
      </c>
    </row>
    <row r="48" spans="2:4" x14ac:dyDescent="0.25">
      <c r="B48" s="5" t="s">
        <v>45</v>
      </c>
      <c r="D48" s="27" t="s">
        <v>46</v>
      </c>
    </row>
    <row r="49" spans="2:4" x14ac:dyDescent="0.25">
      <c r="B49" s="5" t="s">
        <v>47</v>
      </c>
      <c r="D49" s="27" t="s">
        <v>48</v>
      </c>
    </row>
    <row r="50" spans="2:4" x14ac:dyDescent="0.25">
      <c r="B50" s="5" t="s">
        <v>49</v>
      </c>
      <c r="D50" s="27" t="s">
        <v>50</v>
      </c>
    </row>
  </sheetData>
  <mergeCells count="12">
    <mergeCell ref="D1:E1"/>
    <mergeCell ref="F1:G1"/>
    <mergeCell ref="B3:G3"/>
    <mergeCell ref="B32:G32"/>
    <mergeCell ref="B34:G34"/>
    <mergeCell ref="B35:G35"/>
    <mergeCell ref="B37:G37"/>
    <mergeCell ref="B38:G38"/>
    <mergeCell ref="B39:G39"/>
    <mergeCell ref="B40:G40"/>
    <mergeCell ref="B42:G42"/>
    <mergeCell ref="B43:G43"/>
  </mergeCells>
  <hyperlinks>
    <hyperlink ref="F1" r:id="rId1"/>
    <hyperlink ref="B42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3" width="10" customWidth="1"/>
    <col min="4" max="4" width="6" customWidth="1"/>
    <col min="5" max="5" width="13" customWidth="1"/>
    <col min="6" max="6" width="12" customWidth="1"/>
    <col min="7" max="8" width="10" customWidth="1"/>
    <col min="9" max="9" width="8" customWidth="1"/>
    <col min="10" max="11" width="11" customWidth="1"/>
    <col min="12" max="13" width="10" customWidth="1"/>
    <col min="14" max="14" width="8" customWidth="1"/>
    <col min="15" max="15" width="12" customWidth="1"/>
    <col min="16" max="16" width="20" customWidth="1"/>
  </cols>
  <sheetData>
    <row r="1" ht="30" customHeight="1" spans="1:8" x14ac:dyDescent="0.25">
      <c r="A1" s="28"/>
      <c r="B1" s="28"/>
      <c r="C1" s="29" t="s">
        <v>51</v>
      </c>
      <c r="D1" s="28"/>
      <c r="E1" s="28"/>
      <c r="F1" s="28"/>
      <c r="G1" s="28"/>
      <c r="H1" s="30" t="s">
        <v>52</v>
      </c>
    </row>
    <row r="2" ht="25" customHeight="1" spans="1:16" x14ac:dyDescent="0.25">
      <c r="A2" s="31" t="s">
        <v>53</v>
      </c>
      <c r="B2" s="31" t="s">
        <v>54</v>
      </c>
      <c r="C2" s="31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1" t="s">
        <v>60</v>
      </c>
      <c r="I2" s="31" t="s">
        <v>61</v>
      </c>
      <c r="J2" s="31" t="s">
        <v>6</v>
      </c>
      <c r="K2" s="31" t="s">
        <v>62</v>
      </c>
      <c r="L2" s="31" t="s">
        <v>4</v>
      </c>
      <c r="M2" s="31" t="s">
        <v>63</v>
      </c>
      <c r="N2" s="31" t="s">
        <v>64</v>
      </c>
      <c r="O2" s="31" t="s">
        <v>18</v>
      </c>
      <c r="P2" s="31" t="s">
        <v>65</v>
      </c>
    </row>
    <row r="3" ht="22" customHeight="1" spans="1:16" x14ac:dyDescent="0.25">
      <c r="A3" s="32">
        <v>1</v>
      </c>
      <c r="E3" s="16"/>
      <c r="F3" s="16"/>
      <c r="G3" s="33">
        <f>ABS(F3-E3)</f>
      </c>
      <c r="H3" s="16"/>
      <c r="I3" s="34"/>
      <c r="J3" s="35">
        <f>IF(D3="L",(H3-F3)*I3,(F3-H3)*I3)</f>
      </c>
      <c r="K3" s="16"/>
      <c r="L3" s="35">
        <f>J3-K3</f>
      </c>
      <c r="M3" s="14"/>
      <c r="N3" s="36">
        <f>IFERROR(ABS(H3-F3)/0.01,0)</f>
      </c>
    </row>
    <row r="4" ht="22" customHeight="1" spans="1:16" x14ac:dyDescent="0.25">
      <c r="A4" s="32">
        <v>2</v>
      </c>
      <c r="E4" s="16"/>
      <c r="F4" s="16"/>
      <c r="G4" s="33">
        <f>ABS(F4-E4)</f>
      </c>
      <c r="H4" s="16"/>
      <c r="I4" s="34"/>
      <c r="J4" s="35">
        <f>IF(D4="L",(H4-F4)*I4,(F4-H4)*I4)</f>
      </c>
      <c r="K4" s="16"/>
      <c r="L4" s="35">
        <f>J4-K4</f>
      </c>
      <c r="M4" s="14"/>
      <c r="N4" s="36">
        <f>IFERROR(ABS(H4-F4)/0.01,0)</f>
      </c>
    </row>
    <row r="5" ht="22" customHeight="1" spans="1:16" x14ac:dyDescent="0.25">
      <c r="A5" s="32">
        <v>3</v>
      </c>
      <c r="E5" s="16"/>
      <c r="F5" s="16"/>
      <c r="G5" s="33">
        <f>ABS(F5-E5)</f>
      </c>
      <c r="H5" s="16"/>
      <c r="I5" s="34"/>
      <c r="J5" s="35">
        <f>IF(D5="L",(H5-F5)*I5,(F5-H5)*I5)</f>
      </c>
      <c r="K5" s="16"/>
      <c r="L5" s="35">
        <f>J5-K5</f>
      </c>
      <c r="M5" s="14"/>
      <c r="N5" s="36">
        <f>IFERROR(ABS(H5-F5)/0.01,0)</f>
      </c>
    </row>
    <row r="6" ht="22" customHeight="1" spans="1:16" x14ac:dyDescent="0.25">
      <c r="A6" s="32">
        <v>4</v>
      </c>
      <c r="E6" s="16"/>
      <c r="F6" s="16"/>
      <c r="G6" s="33">
        <f>ABS(F6-E6)</f>
      </c>
      <c r="H6" s="16"/>
      <c r="I6" s="34"/>
      <c r="J6" s="35">
        <f>IF(D6="L",(H6-F6)*I6,(F6-H6)*I6)</f>
      </c>
      <c r="K6" s="16"/>
      <c r="L6" s="35">
        <f>J6-K6</f>
      </c>
      <c r="M6" s="14"/>
      <c r="N6" s="36">
        <f>IFERROR(ABS(H6-F6)/0.01,0)</f>
      </c>
    </row>
    <row r="7" ht="22" customHeight="1" spans="1:16" x14ac:dyDescent="0.25">
      <c r="A7" s="32">
        <v>5</v>
      </c>
      <c r="E7" s="16"/>
      <c r="F7" s="16"/>
      <c r="G7" s="33">
        <f>ABS(F7-E7)</f>
      </c>
      <c r="H7" s="16"/>
      <c r="I7" s="34"/>
      <c r="J7" s="35">
        <f>IF(D7="L",(H7-F7)*I7,(F7-H7)*I7)</f>
      </c>
      <c r="K7" s="16"/>
      <c r="L7" s="35">
        <f>J7-K7</f>
      </c>
      <c r="M7" s="14"/>
      <c r="N7" s="36">
        <f>IFERROR(ABS(H7-F7)/0.01,0)</f>
      </c>
    </row>
    <row r="8" ht="22" customHeight="1" spans="1:16" x14ac:dyDescent="0.25">
      <c r="A8" s="32">
        <v>6</v>
      </c>
      <c r="E8" s="16"/>
      <c r="F8" s="16"/>
      <c r="G8" s="33">
        <f>ABS(F8-E8)</f>
      </c>
      <c r="H8" s="16"/>
      <c r="I8" s="34"/>
      <c r="J8" s="35">
        <f>IF(D8="L",(H8-F8)*I8,(F8-H8)*I8)</f>
      </c>
      <c r="K8" s="16"/>
      <c r="L8" s="35">
        <f>J8-K8</f>
      </c>
      <c r="M8" s="14"/>
      <c r="N8" s="36">
        <f>IFERROR(ABS(H8-F8)/0.01,0)</f>
      </c>
    </row>
    <row r="9" ht="22" customHeight="1" spans="1:16" x14ac:dyDescent="0.25">
      <c r="A9" s="32">
        <v>7</v>
      </c>
      <c r="E9" s="16"/>
      <c r="F9" s="16"/>
      <c r="G9" s="33">
        <f>ABS(F9-E9)</f>
      </c>
      <c r="H9" s="16"/>
      <c r="I9" s="34"/>
      <c r="J9" s="35">
        <f>IF(D9="L",(H9-F9)*I9,(F9-H9)*I9)</f>
      </c>
      <c r="K9" s="16"/>
      <c r="L9" s="35">
        <f>J9-K9</f>
      </c>
      <c r="M9" s="14"/>
      <c r="N9" s="36">
        <f>IFERROR(ABS(H9-F9)/0.01,0)</f>
      </c>
    </row>
    <row r="10" ht="22" customHeight="1" spans="1:16" x14ac:dyDescent="0.25">
      <c r="A10" s="32">
        <v>8</v>
      </c>
      <c r="E10" s="16"/>
      <c r="F10" s="16"/>
      <c r="G10" s="33">
        <f>ABS(F10-E10)</f>
      </c>
      <c r="H10" s="16"/>
      <c r="I10" s="34"/>
      <c r="J10" s="35">
        <f>IF(D10="L",(H10-F10)*I10,(F10-H10)*I10)</f>
      </c>
      <c r="K10" s="16"/>
      <c r="L10" s="35">
        <f>J10-K10</f>
      </c>
      <c r="M10" s="14"/>
      <c r="N10" s="36">
        <f>IFERROR(ABS(H10-F10)/0.01,0)</f>
      </c>
    </row>
    <row r="11" ht="22" customHeight="1" spans="1:16" x14ac:dyDescent="0.25">
      <c r="A11" s="32">
        <v>9</v>
      </c>
      <c r="E11" s="16"/>
      <c r="F11" s="16"/>
      <c r="G11" s="33">
        <f>ABS(F11-E11)</f>
      </c>
      <c r="H11" s="16"/>
      <c r="I11" s="34"/>
      <c r="J11" s="35">
        <f>IF(D11="L",(H11-F11)*I11,(F11-H11)*I11)</f>
      </c>
      <c r="K11" s="16"/>
      <c r="L11" s="35">
        <f>J11-K11</f>
      </c>
      <c r="M11" s="14"/>
      <c r="N11" s="36">
        <f>IFERROR(ABS(H11-F11)/0.01,0)</f>
      </c>
    </row>
    <row r="12" ht="22" customHeight="1" spans="1:16" x14ac:dyDescent="0.25">
      <c r="A12" s="32">
        <v>10</v>
      </c>
      <c r="E12" s="16"/>
      <c r="F12" s="16"/>
      <c r="G12" s="33">
        <f>ABS(F12-E12)</f>
      </c>
      <c r="H12" s="16"/>
      <c r="I12" s="34"/>
      <c r="J12" s="35">
        <f>IF(D12="L",(H12-F12)*I12,(F12-H12)*I12)</f>
      </c>
      <c r="K12" s="16"/>
      <c r="L12" s="35">
        <f>J12-K12</f>
      </c>
      <c r="M12" s="14"/>
      <c r="N12" s="36">
        <f>IFERROR(ABS(H12-F12)/0.01,0)</f>
      </c>
    </row>
    <row r="13" ht="22" customHeight="1" spans="1:16" x14ac:dyDescent="0.25">
      <c r="A13" s="32">
        <v>11</v>
      </c>
      <c r="E13" s="16"/>
      <c r="F13" s="16"/>
      <c r="G13" s="33">
        <f>ABS(F13-E13)</f>
      </c>
      <c r="H13" s="16"/>
      <c r="I13" s="34"/>
      <c r="J13" s="35">
        <f>IF(D13="L",(H13-F13)*I13,(F13-H13)*I13)</f>
      </c>
      <c r="K13" s="16"/>
      <c r="L13" s="35">
        <f>J13-K13</f>
      </c>
      <c r="M13" s="14"/>
      <c r="N13" s="36">
        <f>IFERROR(ABS(H13-F13)/0.01,0)</f>
      </c>
    </row>
    <row r="14" ht="22" customHeight="1" spans="1:16" x14ac:dyDescent="0.25">
      <c r="A14" s="32">
        <v>12</v>
      </c>
      <c r="E14" s="16"/>
      <c r="F14" s="16"/>
      <c r="G14" s="33">
        <f>ABS(F14-E14)</f>
      </c>
      <c r="H14" s="16"/>
      <c r="I14" s="34"/>
      <c r="J14" s="35">
        <f>IF(D14="L",(H14-F14)*I14,(F14-H14)*I14)</f>
      </c>
      <c r="K14" s="16"/>
      <c r="L14" s="35">
        <f>J14-K14</f>
      </c>
      <c r="M14" s="14"/>
      <c r="N14" s="36">
        <f>IFERROR(ABS(H14-F14)/0.01,0)</f>
      </c>
    </row>
    <row r="15" ht="22" customHeight="1" spans="1:16" x14ac:dyDescent="0.25">
      <c r="A15" s="32">
        <v>13</v>
      </c>
      <c r="E15" s="16"/>
      <c r="F15" s="16"/>
      <c r="G15" s="33">
        <f>ABS(F15-E15)</f>
      </c>
      <c r="H15" s="16"/>
      <c r="I15" s="34"/>
      <c r="J15" s="35">
        <f>IF(D15="L",(H15-F15)*I15,(F15-H15)*I15)</f>
      </c>
      <c r="K15" s="16"/>
      <c r="L15" s="35">
        <f>J15-K15</f>
      </c>
      <c r="M15" s="14"/>
      <c r="N15" s="36">
        <f>IFERROR(ABS(H15-F15)/0.01,0)</f>
      </c>
    </row>
    <row r="16" ht="22" customHeight="1" spans="1:16" x14ac:dyDescent="0.25">
      <c r="A16" s="32">
        <v>14</v>
      </c>
      <c r="E16" s="16"/>
      <c r="F16" s="16"/>
      <c r="G16" s="33">
        <f>ABS(F16-E16)</f>
      </c>
      <c r="H16" s="16"/>
      <c r="I16" s="34"/>
      <c r="J16" s="35">
        <f>IF(D16="L",(H16-F16)*I16,(F16-H16)*I16)</f>
      </c>
      <c r="K16" s="16"/>
      <c r="L16" s="35">
        <f>J16-K16</f>
      </c>
      <c r="M16" s="14"/>
      <c r="N16" s="36">
        <f>IFERROR(ABS(H16-F16)/0.01,0)</f>
      </c>
    </row>
    <row r="17" ht="22" customHeight="1" spans="1:16" x14ac:dyDescent="0.25">
      <c r="A17" s="32">
        <v>15</v>
      </c>
      <c r="E17" s="16"/>
      <c r="F17" s="16"/>
      <c r="G17" s="33">
        <f>ABS(F17-E17)</f>
      </c>
      <c r="H17" s="16"/>
      <c r="I17" s="34"/>
      <c r="J17" s="35">
        <f>IF(D17="L",(H17-F17)*I17,(F17-H17)*I17)</f>
      </c>
      <c r="K17" s="16"/>
      <c r="L17" s="35">
        <f>J17-K17</f>
      </c>
      <c r="M17" s="14"/>
      <c r="N17" s="36">
        <f>IFERROR(ABS(H17-F17)/0.01,0)</f>
      </c>
    </row>
    <row r="18" ht="22" customHeight="1" spans="1:16" x14ac:dyDescent="0.25">
      <c r="A18" s="32">
        <v>16</v>
      </c>
      <c r="E18" s="16"/>
      <c r="F18" s="16"/>
      <c r="G18" s="33">
        <f>ABS(F18-E18)</f>
      </c>
      <c r="H18" s="16"/>
      <c r="I18" s="34"/>
      <c r="J18" s="35">
        <f>IF(D18="L",(H18-F18)*I18,(F18-H18)*I18)</f>
      </c>
      <c r="K18" s="16"/>
      <c r="L18" s="35">
        <f>J18-K18</f>
      </c>
      <c r="M18" s="14"/>
      <c r="N18" s="36">
        <f>IFERROR(ABS(H18-F18)/0.01,0)</f>
      </c>
    </row>
    <row r="19" ht="22" customHeight="1" spans="1:16" x14ac:dyDescent="0.25">
      <c r="A19" s="32">
        <v>17</v>
      </c>
      <c r="E19" s="16"/>
      <c r="F19" s="16"/>
      <c r="G19" s="33">
        <f>ABS(F19-E19)</f>
      </c>
      <c r="H19" s="16"/>
      <c r="I19" s="34"/>
      <c r="J19" s="35">
        <f>IF(D19="L",(H19-F19)*I19,(F19-H19)*I19)</f>
      </c>
      <c r="K19" s="16"/>
      <c r="L19" s="35">
        <f>J19-K19</f>
      </c>
      <c r="M19" s="14"/>
      <c r="N19" s="36">
        <f>IFERROR(ABS(H19-F19)/0.01,0)</f>
      </c>
    </row>
    <row r="20" ht="22" customHeight="1" spans="1:16" x14ac:dyDescent="0.25">
      <c r="A20" s="32">
        <v>18</v>
      </c>
      <c r="E20" s="16"/>
      <c r="F20" s="16"/>
      <c r="G20" s="33">
        <f>ABS(F20-E20)</f>
      </c>
      <c r="H20" s="16"/>
      <c r="I20" s="34"/>
      <c r="J20" s="35">
        <f>IF(D20="L",(H20-F20)*I20,(F20-H20)*I20)</f>
      </c>
      <c r="K20" s="16"/>
      <c r="L20" s="35">
        <f>J20-K20</f>
      </c>
      <c r="M20" s="14"/>
      <c r="N20" s="36">
        <f>IFERROR(ABS(H20-F20)/0.01,0)</f>
      </c>
    </row>
    <row r="21" ht="22" customHeight="1" spans="1:16" x14ac:dyDescent="0.25">
      <c r="A21" s="32">
        <v>19</v>
      </c>
      <c r="E21" s="16"/>
      <c r="F21" s="16"/>
      <c r="G21" s="33">
        <f>ABS(F21-E21)</f>
      </c>
      <c r="H21" s="16"/>
      <c r="I21" s="34"/>
      <c r="J21" s="35">
        <f>IF(D21="L",(H21-F21)*I21,(F21-H21)*I21)</f>
      </c>
      <c r="K21" s="16"/>
      <c r="L21" s="35">
        <f>J21-K21</f>
      </c>
      <c r="M21" s="14"/>
      <c r="N21" s="36">
        <f>IFERROR(ABS(H21-F21)/0.01,0)</f>
      </c>
    </row>
    <row r="22" ht="22" customHeight="1" spans="1:16" x14ac:dyDescent="0.25">
      <c r="A22" s="32">
        <v>20</v>
      </c>
      <c r="E22" s="16"/>
      <c r="F22" s="16"/>
      <c r="G22" s="33">
        <f>ABS(F22-E22)</f>
      </c>
      <c r="H22" s="16"/>
      <c r="I22" s="34"/>
      <c r="J22" s="35">
        <f>IF(D22="L",(H22-F22)*I22,(F22-H22)*I22)</f>
      </c>
      <c r="K22" s="16"/>
      <c r="L22" s="35">
        <f>J22-K22</f>
      </c>
      <c r="M22" s="14"/>
      <c r="N22" s="36">
        <f>IFERROR(ABS(H22-F22)/0.01,0)</f>
      </c>
    </row>
    <row r="23" ht="22" customHeight="1" spans="1:16" x14ac:dyDescent="0.25">
      <c r="A23" s="32">
        <v>21</v>
      </c>
      <c r="E23" s="16"/>
      <c r="F23" s="16"/>
      <c r="G23" s="33">
        <f>ABS(F23-E23)</f>
      </c>
      <c r="H23" s="16"/>
      <c r="I23" s="34"/>
      <c r="J23" s="35">
        <f>IF(D23="L",(H23-F23)*I23,(F23-H23)*I23)</f>
      </c>
      <c r="K23" s="16"/>
      <c r="L23" s="35">
        <f>J23-K23</f>
      </c>
      <c r="M23" s="14"/>
      <c r="N23" s="36">
        <f>IFERROR(ABS(H23-F23)/0.01,0)</f>
      </c>
    </row>
    <row r="24" ht="22" customHeight="1" spans="1:16" x14ac:dyDescent="0.25">
      <c r="A24" s="32">
        <v>22</v>
      </c>
      <c r="E24" s="16"/>
      <c r="F24" s="16"/>
      <c r="G24" s="33">
        <f>ABS(F24-E24)</f>
      </c>
      <c r="H24" s="16"/>
      <c r="I24" s="34"/>
      <c r="J24" s="35">
        <f>IF(D24="L",(H24-F24)*I24,(F24-H24)*I24)</f>
      </c>
      <c r="K24" s="16"/>
      <c r="L24" s="35">
        <f>J24-K24</f>
      </c>
      <c r="M24" s="14"/>
      <c r="N24" s="36">
        <f>IFERROR(ABS(H24-F24)/0.01,0)</f>
      </c>
    </row>
    <row r="25" ht="22" customHeight="1" spans="1:16" x14ac:dyDescent="0.25">
      <c r="A25" s="32">
        <v>23</v>
      </c>
      <c r="E25" s="16"/>
      <c r="F25" s="16"/>
      <c r="G25" s="33">
        <f>ABS(F25-E25)</f>
      </c>
      <c r="H25" s="16"/>
      <c r="I25" s="34"/>
      <c r="J25" s="35">
        <f>IF(D25="L",(H25-F25)*I25,(F25-H25)*I25)</f>
      </c>
      <c r="K25" s="16"/>
      <c r="L25" s="35">
        <f>J25-K25</f>
      </c>
      <c r="M25" s="14"/>
      <c r="N25" s="36">
        <f>IFERROR(ABS(H25-F25)/0.01,0)</f>
      </c>
    </row>
    <row r="26" ht="22" customHeight="1" spans="1:16" x14ac:dyDescent="0.25">
      <c r="A26" s="32">
        <v>24</v>
      </c>
      <c r="E26" s="16"/>
      <c r="F26" s="16"/>
      <c r="G26" s="33">
        <f>ABS(F26-E26)</f>
      </c>
      <c r="H26" s="16"/>
      <c r="I26" s="34"/>
      <c r="J26" s="35">
        <f>IF(D26="L",(H26-F26)*I26,(F26-H26)*I26)</f>
      </c>
      <c r="K26" s="16"/>
      <c r="L26" s="35">
        <f>J26-K26</f>
      </c>
      <c r="M26" s="14"/>
      <c r="N26" s="36">
        <f>IFERROR(ABS(H26-F26)/0.01,0)</f>
      </c>
    </row>
    <row r="27" ht="22" customHeight="1" spans="1:16" x14ac:dyDescent="0.25">
      <c r="A27" s="32">
        <v>25</v>
      </c>
      <c r="E27" s="16"/>
      <c r="F27" s="16"/>
      <c r="G27" s="33">
        <f>ABS(F27-E27)</f>
      </c>
      <c r="H27" s="16"/>
      <c r="I27" s="34"/>
      <c r="J27" s="35">
        <f>IF(D27="L",(H27-F27)*I27,(F27-H27)*I27)</f>
      </c>
      <c r="K27" s="16"/>
      <c r="L27" s="35">
        <f>J27-K27</f>
      </c>
      <c r="M27" s="14"/>
      <c r="N27" s="36">
        <f>IFERROR(ABS(H27-F27)/0.01,0)</f>
      </c>
    </row>
    <row r="28" ht="22" customHeight="1" spans="1:16" x14ac:dyDescent="0.25">
      <c r="A28" s="32">
        <v>26</v>
      </c>
      <c r="E28" s="16"/>
      <c r="F28" s="16"/>
      <c r="G28" s="33">
        <f>ABS(F28-E28)</f>
      </c>
      <c r="H28" s="16"/>
      <c r="I28" s="34"/>
      <c r="J28" s="35">
        <f>IF(D28="L",(H28-F28)*I28,(F28-H28)*I28)</f>
      </c>
      <c r="K28" s="16"/>
      <c r="L28" s="35">
        <f>J28-K28</f>
      </c>
      <c r="M28" s="14"/>
      <c r="N28" s="36">
        <f>IFERROR(ABS(H28-F28)/0.01,0)</f>
      </c>
    </row>
    <row r="29" ht="22" customHeight="1" spans="1:16" x14ac:dyDescent="0.25">
      <c r="A29" s="32">
        <v>27</v>
      </c>
      <c r="E29" s="16"/>
      <c r="F29" s="16"/>
      <c r="G29" s="33">
        <f>ABS(F29-E29)</f>
      </c>
      <c r="H29" s="16"/>
      <c r="I29" s="34"/>
      <c r="J29" s="35">
        <f>IF(D29="L",(H29-F29)*I29,(F29-H29)*I29)</f>
      </c>
      <c r="K29" s="16"/>
      <c r="L29" s="35">
        <f>J29-K29</f>
      </c>
      <c r="M29" s="14"/>
      <c r="N29" s="36">
        <f>IFERROR(ABS(H29-F29)/0.01,0)</f>
      </c>
    </row>
    <row r="30" ht="22" customHeight="1" spans="1:16" x14ac:dyDescent="0.25">
      <c r="A30" s="32">
        <v>28</v>
      </c>
      <c r="E30" s="16"/>
      <c r="F30" s="16"/>
      <c r="G30" s="33">
        <f>ABS(F30-E30)</f>
      </c>
      <c r="H30" s="16"/>
      <c r="I30" s="34"/>
      <c r="J30" s="35">
        <f>IF(D30="L",(H30-F30)*I30,(F30-H30)*I30)</f>
      </c>
      <c r="K30" s="16"/>
      <c r="L30" s="35">
        <f>J30-K30</f>
      </c>
      <c r="M30" s="14"/>
      <c r="N30" s="36">
        <f>IFERROR(ABS(H30-F30)/0.01,0)</f>
      </c>
    </row>
    <row r="31" ht="22" customHeight="1" spans="1:16" x14ac:dyDescent="0.25">
      <c r="A31" s="32">
        <v>29</v>
      </c>
      <c r="E31" s="16"/>
      <c r="F31" s="16"/>
      <c r="G31" s="33">
        <f>ABS(F31-E31)</f>
      </c>
      <c r="H31" s="16"/>
      <c r="I31" s="34"/>
      <c r="J31" s="35">
        <f>IF(D31="L",(H31-F31)*I31,(F31-H31)*I31)</f>
      </c>
      <c r="K31" s="16"/>
      <c r="L31" s="35">
        <f>J31-K31</f>
      </c>
      <c r="M31" s="14"/>
      <c r="N31" s="36">
        <f>IFERROR(ABS(H31-F31)/0.01,0)</f>
      </c>
    </row>
    <row r="32" ht="22" customHeight="1" spans="1:16" x14ac:dyDescent="0.25">
      <c r="A32" s="32">
        <v>30</v>
      </c>
      <c r="E32" s="16"/>
      <c r="F32" s="16"/>
      <c r="G32" s="33">
        <f>ABS(F32-E32)</f>
      </c>
      <c r="H32" s="16"/>
      <c r="I32" s="34"/>
      <c r="J32" s="35">
        <f>IF(D32="L",(H32-F32)*I32,(F32-H32)*I32)</f>
      </c>
      <c r="K32" s="16"/>
      <c r="L32" s="35">
        <f>J32-K32</f>
      </c>
      <c r="M32" s="14"/>
      <c r="N32" s="36">
        <f>IFERROR(ABS(H32-F32)/0.01,0)</f>
      </c>
    </row>
    <row r="33" ht="22" customHeight="1" spans="1:16" x14ac:dyDescent="0.25">
      <c r="A33" s="32">
        <v>31</v>
      </c>
      <c r="E33" s="16"/>
      <c r="F33" s="16"/>
      <c r="G33" s="33">
        <f>ABS(F33-E33)</f>
      </c>
      <c r="H33" s="16"/>
      <c r="I33" s="34"/>
      <c r="J33" s="35">
        <f>IF(D33="L",(H33-F33)*I33,(F33-H33)*I33)</f>
      </c>
      <c r="K33" s="16"/>
      <c r="L33" s="35">
        <f>J33-K33</f>
      </c>
      <c r="M33" s="14"/>
      <c r="N33" s="36">
        <f>IFERROR(ABS(H33-F33)/0.01,0)</f>
      </c>
    </row>
    <row r="34" ht="22" customHeight="1" spans="1:16" x14ac:dyDescent="0.25">
      <c r="A34" s="32">
        <v>32</v>
      </c>
      <c r="E34" s="16"/>
      <c r="F34" s="16"/>
      <c r="G34" s="33">
        <f>ABS(F34-E34)</f>
      </c>
      <c r="H34" s="16"/>
      <c r="I34" s="34"/>
      <c r="J34" s="35">
        <f>IF(D34="L",(H34-F34)*I34,(F34-H34)*I34)</f>
      </c>
      <c r="K34" s="16"/>
      <c r="L34" s="35">
        <f>J34-K34</f>
      </c>
      <c r="M34" s="14"/>
      <c r="N34" s="36">
        <f>IFERROR(ABS(H34-F34)/0.01,0)</f>
      </c>
    </row>
    <row r="35" ht="22" customHeight="1" spans="1:16" x14ac:dyDescent="0.25">
      <c r="A35" s="32">
        <v>33</v>
      </c>
      <c r="E35" s="16"/>
      <c r="F35" s="16"/>
      <c r="G35" s="33">
        <f>ABS(F35-E35)</f>
      </c>
      <c r="H35" s="16"/>
      <c r="I35" s="34"/>
      <c r="J35" s="35">
        <f>IF(D35="L",(H35-F35)*I35,(F35-H35)*I35)</f>
      </c>
      <c r="K35" s="16"/>
      <c r="L35" s="35">
        <f>J35-K35</f>
      </c>
      <c r="M35" s="14"/>
      <c r="N35" s="36">
        <f>IFERROR(ABS(H35-F35)/0.01,0)</f>
      </c>
    </row>
    <row r="36" ht="22" customHeight="1" spans="1:16" x14ac:dyDescent="0.25">
      <c r="A36" s="32">
        <v>34</v>
      </c>
      <c r="E36" s="16"/>
      <c r="F36" s="16"/>
      <c r="G36" s="33">
        <f>ABS(F36-E36)</f>
      </c>
      <c r="H36" s="16"/>
      <c r="I36" s="34"/>
      <c r="J36" s="35">
        <f>IF(D36="L",(H36-F36)*I36,(F36-H36)*I36)</f>
      </c>
      <c r="K36" s="16"/>
      <c r="L36" s="35">
        <f>J36-K36</f>
      </c>
      <c r="M36" s="14"/>
      <c r="N36" s="36">
        <f>IFERROR(ABS(H36-F36)/0.01,0)</f>
      </c>
    </row>
    <row r="37" ht="22" customHeight="1" spans="1:16" x14ac:dyDescent="0.25">
      <c r="A37" s="32">
        <v>35</v>
      </c>
      <c r="E37" s="16"/>
      <c r="F37" s="16"/>
      <c r="G37" s="33">
        <f>ABS(F37-E37)</f>
      </c>
      <c r="H37" s="16"/>
      <c r="I37" s="34"/>
      <c r="J37" s="35">
        <f>IF(D37="L",(H37-F37)*I37,(F37-H37)*I37)</f>
      </c>
      <c r="K37" s="16"/>
      <c r="L37" s="35">
        <f>J37-K37</f>
      </c>
      <c r="M37" s="14"/>
      <c r="N37" s="36">
        <f>IFERROR(ABS(H37-F37)/0.01,0)</f>
      </c>
    </row>
    <row r="38" ht="22" customHeight="1" spans="1:16" x14ac:dyDescent="0.25">
      <c r="A38" s="32">
        <v>36</v>
      </c>
      <c r="E38" s="16"/>
      <c r="F38" s="16"/>
      <c r="G38" s="33">
        <f>ABS(F38-E38)</f>
      </c>
      <c r="H38" s="16"/>
      <c r="I38" s="34"/>
      <c r="J38" s="35">
        <f>IF(D38="L",(H38-F38)*I38,(F38-H38)*I38)</f>
      </c>
      <c r="K38" s="16"/>
      <c r="L38" s="35">
        <f>J38-K38</f>
      </c>
      <c r="M38" s="14"/>
      <c r="N38" s="36">
        <f>IFERROR(ABS(H38-F38)/0.01,0)</f>
      </c>
    </row>
    <row r="39" ht="22" customHeight="1" spans="1:16" x14ac:dyDescent="0.25">
      <c r="A39" s="32">
        <v>37</v>
      </c>
      <c r="E39" s="16"/>
      <c r="F39" s="16"/>
      <c r="G39" s="33">
        <f>ABS(F39-E39)</f>
      </c>
      <c r="H39" s="16"/>
      <c r="I39" s="34"/>
      <c r="J39" s="35">
        <f>IF(D39="L",(H39-F39)*I39,(F39-H39)*I39)</f>
      </c>
      <c r="K39" s="16"/>
      <c r="L39" s="35">
        <f>J39-K39</f>
      </c>
      <c r="M39" s="14"/>
      <c r="N39" s="36">
        <f>IFERROR(ABS(H39-F39)/0.01,0)</f>
      </c>
    </row>
    <row r="40" ht="22" customHeight="1" spans="1:16" x14ac:dyDescent="0.25">
      <c r="A40" s="32">
        <v>38</v>
      </c>
      <c r="E40" s="16"/>
      <c r="F40" s="16"/>
      <c r="G40" s="33">
        <f>ABS(F40-E40)</f>
      </c>
      <c r="H40" s="16"/>
      <c r="I40" s="34"/>
      <c r="J40" s="35">
        <f>IF(D40="L",(H40-F40)*I40,(F40-H40)*I40)</f>
      </c>
      <c r="K40" s="16"/>
      <c r="L40" s="35">
        <f>J40-K40</f>
      </c>
      <c r="M40" s="14"/>
      <c r="N40" s="36">
        <f>IFERROR(ABS(H40-F40)/0.01,0)</f>
      </c>
    </row>
    <row r="41" ht="22" customHeight="1" spans="1:16" x14ac:dyDescent="0.25">
      <c r="A41" s="32">
        <v>39</v>
      </c>
      <c r="E41" s="16"/>
      <c r="F41" s="16"/>
      <c r="G41" s="33">
        <f>ABS(F41-E41)</f>
      </c>
      <c r="H41" s="16"/>
      <c r="I41" s="34"/>
      <c r="J41" s="35">
        <f>IF(D41="L",(H41-F41)*I41,(F41-H41)*I41)</f>
      </c>
      <c r="K41" s="16"/>
      <c r="L41" s="35">
        <f>J41-K41</f>
      </c>
      <c r="M41" s="14"/>
      <c r="N41" s="36">
        <f>IFERROR(ABS(H41-F41)/0.01,0)</f>
      </c>
    </row>
    <row r="42" ht="22" customHeight="1" spans="1:16" x14ac:dyDescent="0.25">
      <c r="A42" s="32">
        <v>40</v>
      </c>
      <c r="E42" s="16"/>
      <c r="F42" s="16"/>
      <c r="G42" s="33">
        <f>ABS(F42-E42)</f>
      </c>
      <c r="H42" s="16"/>
      <c r="I42" s="34"/>
      <c r="J42" s="35">
        <f>IF(D42="L",(H42-F42)*I42,(F42-H42)*I42)</f>
      </c>
      <c r="K42" s="16"/>
      <c r="L42" s="35">
        <f>J42-K42</f>
      </c>
      <c r="M42" s="14"/>
      <c r="N42" s="36">
        <f>IFERROR(ABS(H42-F42)/0.01,0)</f>
      </c>
    </row>
    <row r="43" ht="22" customHeight="1" spans="1:16" x14ac:dyDescent="0.25">
      <c r="A43" s="32">
        <v>41</v>
      </c>
      <c r="E43" s="16"/>
      <c r="F43" s="16"/>
      <c r="G43" s="33">
        <f>ABS(F43-E43)</f>
      </c>
      <c r="H43" s="16"/>
      <c r="I43" s="34"/>
      <c r="J43" s="35">
        <f>IF(D43="L",(H43-F43)*I43,(F43-H43)*I43)</f>
      </c>
      <c r="K43" s="16"/>
      <c r="L43" s="35">
        <f>J43-K43</f>
      </c>
      <c r="M43" s="14"/>
      <c r="N43" s="36">
        <f>IFERROR(ABS(H43-F43)/0.01,0)</f>
      </c>
    </row>
    <row r="44" ht="22" customHeight="1" spans="1:16" x14ac:dyDescent="0.25">
      <c r="A44" s="32">
        <v>42</v>
      </c>
      <c r="E44" s="16"/>
      <c r="F44" s="16"/>
      <c r="G44" s="33">
        <f>ABS(F44-E44)</f>
      </c>
      <c r="H44" s="16"/>
      <c r="I44" s="34"/>
      <c r="J44" s="35">
        <f>IF(D44="L",(H44-F44)*I44,(F44-H44)*I44)</f>
      </c>
      <c r="K44" s="16"/>
      <c r="L44" s="35">
        <f>J44-K44</f>
      </c>
      <c r="M44" s="14"/>
      <c r="N44" s="36">
        <f>IFERROR(ABS(H44-F44)/0.01,0)</f>
      </c>
    </row>
    <row r="45" ht="22" customHeight="1" spans="1:16" x14ac:dyDescent="0.25">
      <c r="A45" s="32">
        <v>43</v>
      </c>
      <c r="E45" s="16"/>
      <c r="F45" s="16"/>
      <c r="G45" s="33">
        <f>ABS(F45-E45)</f>
      </c>
      <c r="H45" s="16"/>
      <c r="I45" s="34"/>
      <c r="J45" s="35">
        <f>IF(D45="L",(H45-F45)*I45,(F45-H45)*I45)</f>
      </c>
      <c r="K45" s="16"/>
      <c r="L45" s="35">
        <f>J45-K45</f>
      </c>
      <c r="M45" s="14"/>
      <c r="N45" s="36">
        <f>IFERROR(ABS(H45-F45)/0.01,0)</f>
      </c>
    </row>
    <row r="46" ht="22" customHeight="1" spans="1:16" x14ac:dyDescent="0.25">
      <c r="A46" s="32">
        <v>44</v>
      </c>
      <c r="E46" s="16"/>
      <c r="F46" s="16"/>
      <c r="G46" s="33">
        <f>ABS(F46-E46)</f>
      </c>
      <c r="H46" s="16"/>
      <c r="I46" s="34"/>
      <c r="J46" s="35">
        <f>IF(D46="L",(H46-F46)*I46,(F46-H46)*I46)</f>
      </c>
      <c r="K46" s="16"/>
      <c r="L46" s="35">
        <f>J46-K46</f>
      </c>
      <c r="M46" s="14"/>
      <c r="N46" s="36">
        <f>IFERROR(ABS(H46-F46)/0.01,0)</f>
      </c>
    </row>
    <row r="47" ht="22" customHeight="1" spans="1:16" x14ac:dyDescent="0.25">
      <c r="A47" s="32">
        <v>45</v>
      </c>
      <c r="E47" s="16"/>
      <c r="F47" s="16"/>
      <c r="G47" s="33">
        <f>ABS(F47-E47)</f>
      </c>
      <c r="H47" s="16"/>
      <c r="I47" s="34"/>
      <c r="J47" s="35">
        <f>IF(D47="L",(H47-F47)*I47,(F47-H47)*I47)</f>
      </c>
      <c r="K47" s="16"/>
      <c r="L47" s="35">
        <f>J47-K47</f>
      </c>
      <c r="M47" s="14"/>
      <c r="N47" s="36">
        <f>IFERROR(ABS(H47-F47)/0.01,0)</f>
      </c>
    </row>
    <row r="48" ht="22" customHeight="1" spans="1:16" x14ac:dyDescent="0.25">
      <c r="A48" s="32">
        <v>46</v>
      </c>
      <c r="E48" s="16"/>
      <c r="F48" s="16"/>
      <c r="G48" s="33">
        <f>ABS(F48-E48)</f>
      </c>
      <c r="H48" s="16"/>
      <c r="I48" s="34"/>
      <c r="J48" s="35">
        <f>IF(D48="L",(H48-F48)*I48,(F48-H48)*I48)</f>
      </c>
      <c r="K48" s="16"/>
      <c r="L48" s="35">
        <f>J48-K48</f>
      </c>
      <c r="M48" s="14"/>
      <c r="N48" s="36">
        <f>IFERROR(ABS(H48-F48)/0.01,0)</f>
      </c>
    </row>
    <row r="49" ht="22" customHeight="1" spans="1:16" x14ac:dyDescent="0.25">
      <c r="A49" s="32">
        <v>47</v>
      </c>
      <c r="E49" s="16"/>
      <c r="F49" s="16"/>
      <c r="G49" s="33">
        <f>ABS(F49-E49)</f>
      </c>
      <c r="H49" s="16"/>
      <c r="I49" s="34"/>
      <c r="J49" s="35">
        <f>IF(D49="L",(H49-F49)*I49,(F49-H49)*I49)</f>
      </c>
      <c r="K49" s="16"/>
      <c r="L49" s="35">
        <f>J49-K49</f>
      </c>
      <c r="M49" s="14"/>
      <c r="N49" s="36">
        <f>IFERROR(ABS(H49-F49)/0.01,0)</f>
      </c>
    </row>
    <row r="50" ht="22" customHeight="1" spans="1:16" x14ac:dyDescent="0.25">
      <c r="A50" s="32">
        <v>48</v>
      </c>
      <c r="E50" s="16"/>
      <c r="F50" s="16"/>
      <c r="G50" s="33">
        <f>ABS(F50-E50)</f>
      </c>
      <c r="H50" s="16"/>
      <c r="I50" s="34"/>
      <c r="J50" s="35">
        <f>IF(D50="L",(H50-F50)*I50,(F50-H50)*I50)</f>
      </c>
      <c r="K50" s="16"/>
      <c r="L50" s="35">
        <f>J50-K50</f>
      </c>
      <c r="M50" s="14"/>
      <c r="N50" s="36">
        <f>IFERROR(ABS(H50-F50)/0.01,0)</f>
      </c>
    </row>
    <row r="51" ht="22" customHeight="1" spans="1:16" x14ac:dyDescent="0.25">
      <c r="A51" s="32">
        <v>49</v>
      </c>
      <c r="E51" s="16"/>
      <c r="F51" s="16"/>
      <c r="G51" s="33">
        <f>ABS(F51-E51)</f>
      </c>
      <c r="H51" s="16"/>
      <c r="I51" s="34"/>
      <c r="J51" s="35">
        <f>IF(D51="L",(H51-F51)*I51,(F51-H51)*I51)</f>
      </c>
      <c r="K51" s="16"/>
      <c r="L51" s="35">
        <f>J51-K51</f>
      </c>
      <c r="M51" s="14"/>
      <c r="N51" s="36">
        <f>IFERROR(ABS(H51-F51)/0.01,0)</f>
      </c>
    </row>
    <row r="52" ht="22" customHeight="1" spans="1:16" x14ac:dyDescent="0.25">
      <c r="A52" s="32">
        <v>50</v>
      </c>
      <c r="E52" s="16"/>
      <c r="F52" s="16"/>
      <c r="G52" s="33">
        <f>ABS(F52-E52)</f>
      </c>
      <c r="H52" s="16"/>
      <c r="I52" s="34"/>
      <c r="J52" s="35">
        <f>IF(D52="L",(H52-F52)*I52,(F52-H52)*I52)</f>
      </c>
      <c r="K52" s="16"/>
      <c r="L52" s="35">
        <f>J52-K52</f>
      </c>
      <c r="M52" s="14"/>
      <c r="N52" s="36">
        <f>IFERROR(ABS(H52-F52)/0.01,0)</f>
      </c>
    </row>
    <row r="53" ht="22" customHeight="1" spans="1:16" x14ac:dyDescent="0.25">
      <c r="A53" s="32">
        <v>51</v>
      </c>
      <c r="E53" s="16"/>
      <c r="F53" s="16"/>
      <c r="G53" s="33">
        <f>ABS(F53-E53)</f>
      </c>
      <c r="H53" s="16"/>
      <c r="I53" s="34"/>
      <c r="J53" s="35">
        <f>IF(D53="L",(H53-F53)*I53,(F53-H53)*I53)</f>
      </c>
      <c r="K53" s="16"/>
      <c r="L53" s="35">
        <f>J53-K53</f>
      </c>
      <c r="M53" s="14"/>
      <c r="N53" s="36">
        <f>IFERROR(ABS(H53-F53)/0.01,0)</f>
      </c>
    </row>
    <row r="54" ht="22" customHeight="1" spans="1:16" x14ac:dyDescent="0.25">
      <c r="A54" s="32">
        <v>52</v>
      </c>
      <c r="E54" s="16"/>
      <c r="F54" s="16"/>
      <c r="G54" s="33">
        <f>ABS(F54-E54)</f>
      </c>
      <c r="H54" s="16"/>
      <c r="I54" s="34"/>
      <c r="J54" s="35">
        <f>IF(D54="L",(H54-F54)*I54,(F54-H54)*I54)</f>
      </c>
      <c r="K54" s="16"/>
      <c r="L54" s="35">
        <f>J54-K54</f>
      </c>
      <c r="M54" s="14"/>
      <c r="N54" s="36">
        <f>IFERROR(ABS(H54-F54)/0.01,0)</f>
      </c>
    </row>
    <row r="55" ht="22" customHeight="1" spans="1:16" x14ac:dyDescent="0.25">
      <c r="A55" s="32">
        <v>53</v>
      </c>
      <c r="E55" s="16"/>
      <c r="F55" s="16"/>
      <c r="G55" s="33">
        <f>ABS(F55-E55)</f>
      </c>
      <c r="H55" s="16"/>
      <c r="I55" s="34"/>
      <c r="J55" s="35">
        <f>IF(D55="L",(H55-F55)*I55,(F55-H55)*I55)</f>
      </c>
      <c r="K55" s="16"/>
      <c r="L55" s="35">
        <f>J55-K55</f>
      </c>
      <c r="M55" s="14"/>
      <c r="N55" s="36">
        <f>IFERROR(ABS(H55-F55)/0.01,0)</f>
      </c>
    </row>
    <row r="56" ht="22" customHeight="1" spans="1:16" x14ac:dyDescent="0.25">
      <c r="A56" s="32">
        <v>54</v>
      </c>
      <c r="E56" s="16"/>
      <c r="F56" s="16"/>
      <c r="G56" s="33">
        <f>ABS(F56-E56)</f>
      </c>
      <c r="H56" s="16"/>
      <c r="I56" s="34"/>
      <c r="J56" s="35">
        <f>IF(D56="L",(H56-F56)*I56,(F56-H56)*I56)</f>
      </c>
      <c r="K56" s="16"/>
      <c r="L56" s="35">
        <f>J56-K56</f>
      </c>
      <c r="M56" s="14"/>
      <c r="N56" s="36">
        <f>IFERROR(ABS(H56-F56)/0.01,0)</f>
      </c>
    </row>
    <row r="57" ht="22" customHeight="1" spans="1:16" x14ac:dyDescent="0.25">
      <c r="A57" s="32">
        <v>55</v>
      </c>
      <c r="E57" s="16"/>
      <c r="F57" s="16"/>
      <c r="G57" s="33">
        <f>ABS(F57-E57)</f>
      </c>
      <c r="H57" s="16"/>
      <c r="I57" s="34"/>
      <c r="J57" s="35">
        <f>IF(D57="L",(H57-F57)*I57,(F57-H57)*I57)</f>
      </c>
      <c r="K57" s="16"/>
      <c r="L57" s="35">
        <f>J57-K57</f>
      </c>
      <c r="M57" s="14"/>
      <c r="N57" s="36">
        <f>IFERROR(ABS(H57-F57)/0.01,0)</f>
      </c>
    </row>
    <row r="58" ht="22" customHeight="1" spans="1:16" x14ac:dyDescent="0.25">
      <c r="A58" s="32">
        <v>56</v>
      </c>
      <c r="E58" s="16"/>
      <c r="F58" s="16"/>
      <c r="G58" s="33">
        <f>ABS(F58-E58)</f>
      </c>
      <c r="H58" s="16"/>
      <c r="I58" s="34"/>
      <c r="J58" s="35">
        <f>IF(D58="L",(H58-F58)*I58,(F58-H58)*I58)</f>
      </c>
      <c r="K58" s="16"/>
      <c r="L58" s="35">
        <f>J58-K58</f>
      </c>
      <c r="M58" s="14"/>
      <c r="N58" s="36">
        <f>IFERROR(ABS(H58-F58)/0.01,0)</f>
      </c>
    </row>
    <row r="59" ht="22" customHeight="1" spans="1:16" x14ac:dyDescent="0.25">
      <c r="A59" s="32">
        <v>57</v>
      </c>
      <c r="E59" s="16"/>
      <c r="F59" s="16"/>
      <c r="G59" s="33">
        <f>ABS(F59-E59)</f>
      </c>
      <c r="H59" s="16"/>
      <c r="I59" s="34"/>
      <c r="J59" s="35">
        <f>IF(D59="L",(H59-F59)*I59,(F59-H59)*I59)</f>
      </c>
      <c r="K59" s="16"/>
      <c r="L59" s="35">
        <f>J59-K59</f>
      </c>
      <c r="M59" s="14"/>
      <c r="N59" s="36">
        <f>IFERROR(ABS(H59-F59)/0.01,0)</f>
      </c>
    </row>
    <row r="60" ht="22" customHeight="1" spans="1:16" x14ac:dyDescent="0.25">
      <c r="A60" s="32">
        <v>58</v>
      </c>
      <c r="E60" s="16"/>
      <c r="F60" s="16"/>
      <c r="G60" s="33">
        <f>ABS(F60-E60)</f>
      </c>
      <c r="H60" s="16"/>
      <c r="I60" s="34"/>
      <c r="J60" s="35">
        <f>IF(D60="L",(H60-F60)*I60,(F60-H60)*I60)</f>
      </c>
      <c r="K60" s="16"/>
      <c r="L60" s="35">
        <f>J60-K60</f>
      </c>
      <c r="M60" s="14"/>
      <c r="N60" s="36">
        <f>IFERROR(ABS(H60-F60)/0.01,0)</f>
      </c>
    </row>
    <row r="61" ht="22" customHeight="1" spans="1:16" x14ac:dyDescent="0.25">
      <c r="A61" s="32">
        <v>59</v>
      </c>
      <c r="E61" s="16"/>
      <c r="F61" s="16"/>
      <c r="G61" s="33">
        <f>ABS(F61-E61)</f>
      </c>
      <c r="H61" s="16"/>
      <c r="I61" s="34"/>
      <c r="J61" s="35">
        <f>IF(D61="L",(H61-F61)*I61,(F61-H61)*I61)</f>
      </c>
      <c r="K61" s="16"/>
      <c r="L61" s="35">
        <f>J61-K61</f>
      </c>
      <c r="M61" s="14"/>
      <c r="N61" s="36">
        <f>IFERROR(ABS(H61-F61)/0.01,0)</f>
      </c>
    </row>
    <row r="62" ht="22" customHeight="1" spans="1:16" x14ac:dyDescent="0.25">
      <c r="A62" s="32">
        <v>60</v>
      </c>
      <c r="E62" s="16"/>
      <c r="F62" s="16"/>
      <c r="G62" s="33">
        <f>ABS(F62-E62)</f>
      </c>
      <c r="H62" s="16"/>
      <c r="I62" s="34"/>
      <c r="J62" s="35">
        <f>IF(D62="L",(H62-F62)*I62,(F62-H62)*I62)</f>
      </c>
      <c r="K62" s="16"/>
      <c r="L62" s="35">
        <f>J62-K62</f>
      </c>
      <c r="M62" s="14"/>
      <c r="N62" s="36">
        <f>IFERROR(ABS(H62-F62)/0.01,0)</f>
      </c>
    </row>
    <row r="63" ht="22" customHeight="1" spans="1:16" x14ac:dyDescent="0.25">
      <c r="A63" s="32">
        <v>61</v>
      </c>
      <c r="E63" s="16"/>
      <c r="F63" s="16"/>
      <c r="G63" s="33">
        <f>ABS(F63-E63)</f>
      </c>
      <c r="H63" s="16"/>
      <c r="I63" s="34"/>
      <c r="J63" s="35">
        <f>IF(D63="L",(H63-F63)*I63,(F63-H63)*I63)</f>
      </c>
      <c r="K63" s="16"/>
      <c r="L63" s="35">
        <f>J63-K63</f>
      </c>
      <c r="M63" s="14"/>
      <c r="N63" s="36">
        <f>IFERROR(ABS(H63-F63)/0.01,0)</f>
      </c>
    </row>
    <row r="64" ht="22" customHeight="1" spans="1:16" x14ac:dyDescent="0.25">
      <c r="A64" s="32">
        <v>62</v>
      </c>
      <c r="E64" s="16"/>
      <c r="F64" s="16"/>
      <c r="G64" s="33">
        <f>ABS(F64-E64)</f>
      </c>
      <c r="H64" s="16"/>
      <c r="I64" s="34"/>
      <c r="J64" s="35">
        <f>IF(D64="L",(H64-F64)*I64,(F64-H64)*I64)</f>
      </c>
      <c r="K64" s="16"/>
      <c r="L64" s="35">
        <f>J64-K64</f>
      </c>
      <c r="M64" s="14"/>
      <c r="N64" s="36">
        <f>IFERROR(ABS(H64-F64)/0.01,0)</f>
      </c>
    </row>
    <row r="65" ht="22" customHeight="1" spans="1:16" x14ac:dyDescent="0.25">
      <c r="A65" s="32">
        <v>63</v>
      </c>
      <c r="E65" s="16"/>
      <c r="F65" s="16"/>
      <c r="G65" s="33">
        <f>ABS(F65-E65)</f>
      </c>
      <c r="H65" s="16"/>
      <c r="I65" s="34"/>
      <c r="J65" s="35">
        <f>IF(D65="L",(H65-F65)*I65,(F65-H65)*I65)</f>
      </c>
      <c r="K65" s="16"/>
      <c r="L65" s="35">
        <f>J65-K65</f>
      </c>
      <c r="M65" s="14"/>
      <c r="N65" s="36">
        <f>IFERROR(ABS(H65-F65)/0.01,0)</f>
      </c>
    </row>
    <row r="66" ht="22" customHeight="1" spans="1:16" x14ac:dyDescent="0.25">
      <c r="A66" s="32">
        <v>64</v>
      </c>
      <c r="E66" s="16"/>
      <c r="F66" s="16"/>
      <c r="G66" s="33">
        <f>ABS(F66-E66)</f>
      </c>
      <c r="H66" s="16"/>
      <c r="I66" s="34"/>
      <c r="J66" s="35">
        <f>IF(D66="L",(H66-F66)*I66,(F66-H66)*I66)</f>
      </c>
      <c r="K66" s="16"/>
      <c r="L66" s="35">
        <f>J66-K66</f>
      </c>
      <c r="M66" s="14"/>
      <c r="N66" s="36">
        <f>IFERROR(ABS(H66-F66)/0.01,0)</f>
      </c>
    </row>
    <row r="67" ht="22" customHeight="1" spans="1:16" x14ac:dyDescent="0.25">
      <c r="A67" s="32">
        <v>65</v>
      </c>
      <c r="E67" s="16"/>
      <c r="F67" s="16"/>
      <c r="G67" s="33">
        <f>ABS(F67-E67)</f>
      </c>
      <c r="H67" s="16"/>
      <c r="I67" s="34"/>
      <c r="J67" s="35">
        <f>IF(D67="L",(H67-F67)*I67,(F67-H67)*I67)</f>
      </c>
      <c r="K67" s="16"/>
      <c r="L67" s="35">
        <f>J67-K67</f>
      </c>
      <c r="M67" s="14"/>
      <c r="N67" s="36">
        <f>IFERROR(ABS(H67-F67)/0.01,0)</f>
      </c>
    </row>
    <row r="68" ht="22" customHeight="1" spans="1:16" x14ac:dyDescent="0.25">
      <c r="A68" s="32">
        <v>66</v>
      </c>
      <c r="E68" s="16"/>
      <c r="F68" s="16"/>
      <c r="G68" s="33">
        <f>ABS(F68-E68)</f>
      </c>
      <c r="H68" s="16"/>
      <c r="I68" s="34"/>
      <c r="J68" s="35">
        <f>IF(D68="L",(H68-F68)*I68,(F68-H68)*I68)</f>
      </c>
      <c r="K68" s="16"/>
      <c r="L68" s="35">
        <f>J68-K68</f>
      </c>
      <c r="M68" s="14"/>
      <c r="N68" s="36">
        <f>IFERROR(ABS(H68-F68)/0.01,0)</f>
      </c>
    </row>
    <row r="69" ht="22" customHeight="1" spans="1:16" x14ac:dyDescent="0.25">
      <c r="A69" s="32">
        <v>67</v>
      </c>
      <c r="E69" s="16"/>
      <c r="F69" s="16"/>
      <c r="G69" s="33">
        <f>ABS(F69-E69)</f>
      </c>
      <c r="H69" s="16"/>
      <c r="I69" s="34"/>
      <c r="J69" s="35">
        <f>IF(D69="L",(H69-F69)*I69,(F69-H69)*I69)</f>
      </c>
      <c r="K69" s="16"/>
      <c r="L69" s="35">
        <f>J69-K69</f>
      </c>
      <c r="M69" s="14"/>
      <c r="N69" s="36">
        <f>IFERROR(ABS(H69-F69)/0.01,0)</f>
      </c>
    </row>
    <row r="70" ht="22" customHeight="1" spans="1:16" x14ac:dyDescent="0.25">
      <c r="A70" s="32">
        <v>68</v>
      </c>
      <c r="E70" s="16"/>
      <c r="F70" s="16"/>
      <c r="G70" s="33">
        <f>ABS(F70-E70)</f>
      </c>
      <c r="H70" s="16"/>
      <c r="I70" s="34"/>
      <c r="J70" s="35">
        <f>IF(D70="L",(H70-F70)*I70,(F70-H70)*I70)</f>
      </c>
      <c r="K70" s="16"/>
      <c r="L70" s="35">
        <f>J70-K70</f>
      </c>
      <c r="M70" s="14"/>
      <c r="N70" s="36">
        <f>IFERROR(ABS(H70-F70)/0.01,0)</f>
      </c>
    </row>
    <row r="71" ht="22" customHeight="1" spans="1:16" x14ac:dyDescent="0.25">
      <c r="A71" s="32">
        <v>69</v>
      </c>
      <c r="E71" s="16"/>
      <c r="F71" s="16"/>
      <c r="G71" s="33">
        <f>ABS(F71-E71)</f>
      </c>
      <c r="H71" s="16"/>
      <c r="I71" s="34"/>
      <c r="J71" s="35">
        <f>IF(D71="L",(H71-F71)*I71,(F71-H71)*I71)</f>
      </c>
      <c r="K71" s="16"/>
      <c r="L71" s="35">
        <f>J71-K71</f>
      </c>
      <c r="M71" s="14"/>
      <c r="N71" s="36">
        <f>IFERROR(ABS(H71-F71)/0.01,0)</f>
      </c>
    </row>
    <row r="72" ht="22" customHeight="1" spans="1:16" x14ac:dyDescent="0.25">
      <c r="A72" s="32">
        <v>70</v>
      </c>
      <c r="E72" s="16"/>
      <c r="F72" s="16"/>
      <c r="G72" s="33">
        <f>ABS(F72-E72)</f>
      </c>
      <c r="H72" s="16"/>
      <c r="I72" s="34"/>
      <c r="J72" s="35">
        <f>IF(D72="L",(H72-F72)*I72,(F72-H72)*I72)</f>
      </c>
      <c r="K72" s="16"/>
      <c r="L72" s="35">
        <f>J72-K72</f>
      </c>
      <c r="M72" s="14"/>
      <c r="N72" s="36">
        <f>IFERROR(ABS(H72-F72)/0.01,0)</f>
      </c>
    </row>
    <row r="73" ht="22" customHeight="1" spans="1:16" x14ac:dyDescent="0.25">
      <c r="A73" s="32">
        <v>71</v>
      </c>
      <c r="E73" s="16"/>
      <c r="F73" s="16"/>
      <c r="G73" s="33">
        <f>ABS(F73-E73)</f>
      </c>
      <c r="H73" s="16"/>
      <c r="I73" s="34"/>
      <c r="J73" s="35">
        <f>IF(D73="L",(H73-F73)*I73,(F73-H73)*I73)</f>
      </c>
      <c r="K73" s="16"/>
      <c r="L73" s="35">
        <f>J73-K73</f>
      </c>
      <c r="M73" s="14"/>
      <c r="N73" s="36">
        <f>IFERROR(ABS(H73-F73)/0.01,0)</f>
      </c>
    </row>
    <row r="74" ht="22" customHeight="1" spans="1:16" x14ac:dyDescent="0.25">
      <c r="A74" s="32">
        <v>72</v>
      </c>
      <c r="E74" s="16"/>
      <c r="F74" s="16"/>
      <c r="G74" s="33">
        <f>ABS(F74-E74)</f>
      </c>
      <c r="H74" s="16"/>
      <c r="I74" s="34"/>
      <c r="J74" s="35">
        <f>IF(D74="L",(H74-F74)*I74,(F74-H74)*I74)</f>
      </c>
      <c r="K74" s="16"/>
      <c r="L74" s="35">
        <f>J74-K74</f>
      </c>
      <c r="M74" s="14"/>
      <c r="N74" s="36">
        <f>IFERROR(ABS(H74-F74)/0.01,0)</f>
      </c>
    </row>
    <row r="75" ht="22" customHeight="1" spans="1:16" x14ac:dyDescent="0.25">
      <c r="A75" s="32">
        <v>73</v>
      </c>
      <c r="E75" s="16"/>
      <c r="F75" s="16"/>
      <c r="G75" s="33">
        <f>ABS(F75-E75)</f>
      </c>
      <c r="H75" s="16"/>
      <c r="I75" s="34"/>
      <c r="J75" s="35">
        <f>IF(D75="L",(H75-F75)*I75,(F75-H75)*I75)</f>
      </c>
      <c r="K75" s="16"/>
      <c r="L75" s="35">
        <f>J75-K75</f>
      </c>
      <c r="M75" s="14"/>
      <c r="N75" s="36">
        <f>IFERROR(ABS(H75-F75)/0.01,0)</f>
      </c>
    </row>
    <row r="76" ht="22" customHeight="1" spans="1:16" x14ac:dyDescent="0.25">
      <c r="A76" s="32">
        <v>74</v>
      </c>
      <c r="E76" s="16"/>
      <c r="F76" s="16"/>
      <c r="G76" s="33">
        <f>ABS(F76-E76)</f>
      </c>
      <c r="H76" s="16"/>
      <c r="I76" s="34"/>
      <c r="J76" s="35">
        <f>IF(D76="L",(H76-F76)*I76,(F76-H76)*I76)</f>
      </c>
      <c r="K76" s="16"/>
      <c r="L76" s="35">
        <f>J76-K76</f>
      </c>
      <c r="M76" s="14"/>
      <c r="N76" s="36">
        <f>IFERROR(ABS(H76-F76)/0.01,0)</f>
      </c>
    </row>
    <row r="77" ht="22" customHeight="1" spans="1:16" x14ac:dyDescent="0.25">
      <c r="A77" s="32">
        <v>75</v>
      </c>
      <c r="E77" s="16"/>
      <c r="F77" s="16"/>
      <c r="G77" s="33">
        <f>ABS(F77-E77)</f>
      </c>
      <c r="H77" s="16"/>
      <c r="I77" s="34"/>
      <c r="J77" s="35">
        <f>IF(D77="L",(H77-F77)*I77,(F77-H77)*I77)</f>
      </c>
      <c r="K77" s="16"/>
      <c r="L77" s="35">
        <f>J77-K77</f>
      </c>
      <c r="M77" s="14"/>
      <c r="N77" s="36">
        <f>IFERROR(ABS(H77-F77)/0.01,0)</f>
      </c>
    </row>
    <row r="78" ht="22" customHeight="1" spans="1:16" x14ac:dyDescent="0.25">
      <c r="A78" s="32">
        <v>76</v>
      </c>
      <c r="E78" s="16"/>
      <c r="F78" s="16"/>
      <c r="G78" s="33">
        <f>ABS(F78-E78)</f>
      </c>
      <c r="H78" s="16"/>
      <c r="I78" s="34"/>
      <c r="J78" s="35">
        <f>IF(D78="L",(H78-F78)*I78,(F78-H78)*I78)</f>
      </c>
      <c r="K78" s="16"/>
      <c r="L78" s="35">
        <f>J78-K78</f>
      </c>
      <c r="M78" s="14"/>
      <c r="N78" s="36">
        <f>IFERROR(ABS(H78-F78)/0.01,0)</f>
      </c>
    </row>
    <row r="79" ht="22" customHeight="1" spans="1:16" x14ac:dyDescent="0.25">
      <c r="A79" s="32">
        <v>77</v>
      </c>
      <c r="E79" s="16"/>
      <c r="F79" s="16"/>
      <c r="G79" s="33">
        <f>ABS(F79-E79)</f>
      </c>
      <c r="H79" s="16"/>
      <c r="I79" s="34"/>
      <c r="J79" s="35">
        <f>IF(D79="L",(H79-F79)*I79,(F79-H79)*I79)</f>
      </c>
      <c r="K79" s="16"/>
      <c r="L79" s="35">
        <f>J79-K79</f>
      </c>
      <c r="M79" s="14"/>
      <c r="N79" s="36">
        <f>IFERROR(ABS(H79-F79)/0.01,0)</f>
      </c>
    </row>
    <row r="80" ht="22" customHeight="1" spans="1:16" x14ac:dyDescent="0.25">
      <c r="A80" s="32">
        <v>78</v>
      </c>
      <c r="E80" s="16"/>
      <c r="F80" s="16"/>
      <c r="G80" s="33">
        <f>ABS(F80-E80)</f>
      </c>
      <c r="H80" s="16"/>
      <c r="I80" s="34"/>
      <c r="J80" s="35">
        <f>IF(D80="L",(H80-F80)*I80,(F80-H80)*I80)</f>
      </c>
      <c r="K80" s="16"/>
      <c r="L80" s="35">
        <f>J80-K80</f>
      </c>
      <c r="M80" s="14"/>
      <c r="N80" s="36">
        <f>IFERROR(ABS(H80-F80)/0.01,0)</f>
      </c>
    </row>
    <row r="81" ht="22" customHeight="1" spans="1:16" x14ac:dyDescent="0.25">
      <c r="A81" s="32">
        <v>79</v>
      </c>
      <c r="E81" s="16"/>
      <c r="F81" s="16"/>
      <c r="G81" s="33">
        <f>ABS(F81-E81)</f>
      </c>
      <c r="H81" s="16"/>
      <c r="I81" s="34"/>
      <c r="J81" s="35">
        <f>IF(D81="L",(H81-F81)*I81,(F81-H81)*I81)</f>
      </c>
      <c r="K81" s="16"/>
      <c r="L81" s="35">
        <f>J81-K81</f>
      </c>
      <c r="M81" s="14"/>
      <c r="N81" s="36">
        <f>IFERROR(ABS(H81-F81)/0.01,0)</f>
      </c>
    </row>
    <row r="82" ht="22" customHeight="1" spans="1:16" x14ac:dyDescent="0.25">
      <c r="A82" s="32">
        <v>80</v>
      </c>
      <c r="E82" s="16"/>
      <c r="F82" s="16"/>
      <c r="G82" s="33">
        <f>ABS(F82-E82)</f>
      </c>
      <c r="H82" s="16"/>
      <c r="I82" s="34"/>
      <c r="J82" s="35">
        <f>IF(D82="L",(H82-F82)*I82,(F82-H82)*I82)</f>
      </c>
      <c r="K82" s="16"/>
      <c r="L82" s="35">
        <f>J82-K82</f>
      </c>
      <c r="M82" s="14"/>
      <c r="N82" s="36">
        <f>IFERROR(ABS(H82-F82)/0.01,0)</f>
      </c>
    </row>
    <row r="83" ht="22" customHeight="1" spans="1:16" x14ac:dyDescent="0.25">
      <c r="A83" s="32">
        <v>81</v>
      </c>
      <c r="E83" s="16"/>
      <c r="F83" s="16"/>
      <c r="G83" s="33">
        <f>ABS(F83-E83)</f>
      </c>
      <c r="H83" s="16"/>
      <c r="I83" s="34"/>
      <c r="J83" s="35">
        <f>IF(D83="L",(H83-F83)*I83,(F83-H83)*I83)</f>
      </c>
      <c r="K83" s="16"/>
      <c r="L83" s="35">
        <f>J83-K83</f>
      </c>
      <c r="M83" s="14"/>
      <c r="N83" s="36">
        <f>IFERROR(ABS(H83-F83)/0.01,0)</f>
      </c>
    </row>
    <row r="84" ht="22" customHeight="1" spans="1:16" x14ac:dyDescent="0.25">
      <c r="A84" s="32">
        <v>82</v>
      </c>
      <c r="E84" s="16"/>
      <c r="F84" s="16"/>
      <c r="G84" s="33">
        <f>ABS(F84-E84)</f>
      </c>
      <c r="H84" s="16"/>
      <c r="I84" s="34"/>
      <c r="J84" s="35">
        <f>IF(D84="L",(H84-F84)*I84,(F84-H84)*I84)</f>
      </c>
      <c r="K84" s="16"/>
      <c r="L84" s="35">
        <f>J84-K84</f>
      </c>
      <c r="M84" s="14"/>
      <c r="N84" s="36">
        <f>IFERROR(ABS(H84-F84)/0.01,0)</f>
      </c>
    </row>
    <row r="85" ht="22" customHeight="1" spans="1:16" x14ac:dyDescent="0.25">
      <c r="A85" s="32">
        <v>83</v>
      </c>
      <c r="E85" s="16"/>
      <c r="F85" s="16"/>
      <c r="G85" s="33">
        <f>ABS(F85-E85)</f>
      </c>
      <c r="H85" s="16"/>
      <c r="I85" s="34"/>
      <c r="J85" s="35">
        <f>IF(D85="L",(H85-F85)*I85,(F85-H85)*I85)</f>
      </c>
      <c r="K85" s="16"/>
      <c r="L85" s="35">
        <f>J85-K85</f>
      </c>
      <c r="M85" s="14"/>
      <c r="N85" s="36">
        <f>IFERROR(ABS(H85-F85)/0.01,0)</f>
      </c>
    </row>
    <row r="86" ht="22" customHeight="1" spans="1:16" x14ac:dyDescent="0.25">
      <c r="A86" s="32">
        <v>84</v>
      </c>
      <c r="E86" s="16"/>
      <c r="F86" s="16"/>
      <c r="G86" s="33">
        <f>ABS(F86-E86)</f>
      </c>
      <c r="H86" s="16"/>
      <c r="I86" s="34"/>
      <c r="J86" s="35">
        <f>IF(D86="L",(H86-F86)*I86,(F86-H86)*I86)</f>
      </c>
      <c r="K86" s="16"/>
      <c r="L86" s="35">
        <f>J86-K86</f>
      </c>
      <c r="M86" s="14"/>
      <c r="N86" s="36">
        <f>IFERROR(ABS(H86-F86)/0.01,0)</f>
      </c>
    </row>
    <row r="87" ht="22" customHeight="1" spans="1:16" x14ac:dyDescent="0.25">
      <c r="A87" s="32">
        <v>85</v>
      </c>
      <c r="E87" s="16"/>
      <c r="F87" s="16"/>
      <c r="G87" s="33">
        <f>ABS(F87-E87)</f>
      </c>
      <c r="H87" s="16"/>
      <c r="I87" s="34"/>
      <c r="J87" s="35">
        <f>IF(D87="L",(H87-F87)*I87,(F87-H87)*I87)</f>
      </c>
      <c r="K87" s="16"/>
      <c r="L87" s="35">
        <f>J87-K87</f>
      </c>
      <c r="M87" s="14"/>
      <c r="N87" s="36">
        <f>IFERROR(ABS(H87-F87)/0.01,0)</f>
      </c>
    </row>
    <row r="88" ht="22" customHeight="1" spans="1:16" x14ac:dyDescent="0.25">
      <c r="A88" s="32">
        <v>86</v>
      </c>
      <c r="E88" s="16"/>
      <c r="F88" s="16"/>
      <c r="G88" s="33">
        <f>ABS(F88-E88)</f>
      </c>
      <c r="H88" s="16"/>
      <c r="I88" s="34"/>
      <c r="J88" s="35">
        <f>IF(D88="L",(H88-F88)*I88,(F88-H88)*I88)</f>
      </c>
      <c r="K88" s="16"/>
      <c r="L88" s="35">
        <f>J88-K88</f>
      </c>
      <c r="M88" s="14"/>
      <c r="N88" s="36">
        <f>IFERROR(ABS(H88-F88)/0.01,0)</f>
      </c>
    </row>
    <row r="89" ht="22" customHeight="1" spans="1:16" x14ac:dyDescent="0.25">
      <c r="A89" s="32">
        <v>87</v>
      </c>
      <c r="E89" s="16"/>
      <c r="F89" s="16"/>
      <c r="G89" s="33">
        <f>ABS(F89-E89)</f>
      </c>
      <c r="H89" s="16"/>
      <c r="I89" s="34"/>
      <c r="J89" s="35">
        <f>IF(D89="L",(H89-F89)*I89,(F89-H89)*I89)</f>
      </c>
      <c r="K89" s="16"/>
      <c r="L89" s="35">
        <f>J89-K89</f>
      </c>
      <c r="M89" s="14"/>
      <c r="N89" s="36">
        <f>IFERROR(ABS(H89-F89)/0.01,0)</f>
      </c>
    </row>
    <row r="90" ht="22" customHeight="1" spans="1:16" x14ac:dyDescent="0.25">
      <c r="A90" s="32">
        <v>88</v>
      </c>
      <c r="E90" s="16"/>
      <c r="F90" s="16"/>
      <c r="G90" s="33">
        <f>ABS(F90-E90)</f>
      </c>
      <c r="H90" s="16"/>
      <c r="I90" s="34"/>
      <c r="J90" s="35">
        <f>IF(D90="L",(H90-F90)*I90,(F90-H90)*I90)</f>
      </c>
      <c r="K90" s="16"/>
      <c r="L90" s="35">
        <f>J90-K90</f>
      </c>
      <c r="M90" s="14"/>
      <c r="N90" s="36">
        <f>IFERROR(ABS(H90-F90)/0.01,0)</f>
      </c>
    </row>
    <row r="91" ht="22" customHeight="1" spans="1:16" x14ac:dyDescent="0.25">
      <c r="A91" s="32">
        <v>89</v>
      </c>
      <c r="E91" s="16"/>
      <c r="F91" s="16"/>
      <c r="G91" s="33">
        <f>ABS(F91-E91)</f>
      </c>
      <c r="H91" s="16"/>
      <c r="I91" s="34"/>
      <c r="J91" s="35">
        <f>IF(D91="L",(H91-F91)*I91,(F91-H91)*I91)</f>
      </c>
      <c r="K91" s="16"/>
      <c r="L91" s="35">
        <f>J91-K91</f>
      </c>
      <c r="M91" s="14"/>
      <c r="N91" s="36">
        <f>IFERROR(ABS(H91-F91)/0.01,0)</f>
      </c>
    </row>
    <row r="92" ht="22" customHeight="1" spans="1:16" x14ac:dyDescent="0.25">
      <c r="A92" s="32">
        <v>90</v>
      </c>
      <c r="E92" s="16"/>
      <c r="F92" s="16"/>
      <c r="G92" s="33">
        <f>ABS(F92-E92)</f>
      </c>
      <c r="H92" s="16"/>
      <c r="I92" s="34"/>
      <c r="J92" s="35">
        <f>IF(D92="L",(H92-F92)*I92,(F92-H92)*I92)</f>
      </c>
      <c r="K92" s="16"/>
      <c r="L92" s="35">
        <f>J92-K92</f>
      </c>
      <c r="M92" s="14"/>
      <c r="N92" s="36">
        <f>IFERROR(ABS(H92-F92)/0.01,0)</f>
      </c>
    </row>
    <row r="93" ht="22" customHeight="1" spans="1:16" x14ac:dyDescent="0.25">
      <c r="A93" s="32">
        <v>91</v>
      </c>
      <c r="E93" s="16"/>
      <c r="F93" s="16"/>
      <c r="G93" s="33">
        <f>ABS(F93-E93)</f>
      </c>
      <c r="H93" s="16"/>
      <c r="I93" s="34"/>
      <c r="J93" s="35">
        <f>IF(D93="L",(H93-F93)*I93,(F93-H93)*I93)</f>
      </c>
      <c r="K93" s="16"/>
      <c r="L93" s="35">
        <f>J93-K93</f>
      </c>
      <c r="M93" s="14"/>
      <c r="N93" s="36">
        <f>IFERROR(ABS(H93-F93)/0.01,0)</f>
      </c>
    </row>
    <row r="94" ht="22" customHeight="1" spans="1:16" x14ac:dyDescent="0.25">
      <c r="A94" s="32">
        <v>92</v>
      </c>
      <c r="E94" s="16"/>
      <c r="F94" s="16"/>
      <c r="G94" s="33">
        <f>ABS(F94-E94)</f>
      </c>
      <c r="H94" s="16"/>
      <c r="I94" s="34"/>
      <c r="J94" s="35">
        <f>IF(D94="L",(H94-F94)*I94,(F94-H94)*I94)</f>
      </c>
      <c r="K94" s="16"/>
      <c r="L94" s="35">
        <f>J94-K94</f>
      </c>
      <c r="M94" s="14"/>
      <c r="N94" s="36">
        <f>IFERROR(ABS(H94-F94)/0.01,0)</f>
      </c>
    </row>
    <row r="95" ht="22" customHeight="1" spans="1:16" x14ac:dyDescent="0.25">
      <c r="A95" s="32">
        <v>93</v>
      </c>
      <c r="E95" s="16"/>
      <c r="F95" s="16"/>
      <c r="G95" s="33">
        <f>ABS(F95-E95)</f>
      </c>
      <c r="H95" s="16"/>
      <c r="I95" s="34"/>
      <c r="J95" s="35">
        <f>IF(D95="L",(H95-F95)*I95,(F95-H95)*I95)</f>
      </c>
      <c r="K95" s="16"/>
      <c r="L95" s="35">
        <f>J95-K95</f>
      </c>
      <c r="M95" s="14"/>
      <c r="N95" s="36">
        <f>IFERROR(ABS(H95-F95)/0.01,0)</f>
      </c>
    </row>
    <row r="96" ht="22" customHeight="1" spans="1:16" x14ac:dyDescent="0.25">
      <c r="A96" s="32">
        <v>94</v>
      </c>
      <c r="E96" s="16"/>
      <c r="F96" s="16"/>
      <c r="G96" s="33">
        <f>ABS(F96-E96)</f>
      </c>
      <c r="H96" s="16"/>
      <c r="I96" s="34"/>
      <c r="J96" s="35">
        <f>IF(D96="L",(H96-F96)*I96,(F96-H96)*I96)</f>
      </c>
      <c r="K96" s="16"/>
      <c r="L96" s="35">
        <f>J96-K96</f>
      </c>
      <c r="M96" s="14"/>
      <c r="N96" s="36">
        <f>IFERROR(ABS(H96-F96)/0.01,0)</f>
      </c>
    </row>
    <row r="97" ht="22" customHeight="1" spans="1:16" x14ac:dyDescent="0.25">
      <c r="A97" s="32">
        <v>95</v>
      </c>
      <c r="E97" s="16"/>
      <c r="F97" s="16"/>
      <c r="G97" s="33">
        <f>ABS(F97-E97)</f>
      </c>
      <c r="H97" s="16"/>
      <c r="I97" s="34"/>
      <c r="J97" s="35">
        <f>IF(D97="L",(H97-F97)*I97,(F97-H97)*I97)</f>
      </c>
      <c r="K97" s="16"/>
      <c r="L97" s="35">
        <f>J97-K97</f>
      </c>
      <c r="M97" s="14"/>
      <c r="N97" s="36">
        <f>IFERROR(ABS(H97-F97)/0.01,0)</f>
      </c>
    </row>
    <row r="98" ht="22" customHeight="1" spans="1:16" x14ac:dyDescent="0.25">
      <c r="A98" s="32">
        <v>96</v>
      </c>
      <c r="E98" s="16"/>
      <c r="F98" s="16"/>
      <c r="G98" s="33">
        <f>ABS(F98-E98)</f>
      </c>
      <c r="H98" s="16"/>
      <c r="I98" s="34"/>
      <c r="J98" s="35">
        <f>IF(D98="L",(H98-F98)*I98,(F98-H98)*I98)</f>
      </c>
      <c r="K98" s="16"/>
      <c r="L98" s="35">
        <f>J98-K98</f>
      </c>
      <c r="M98" s="14"/>
      <c r="N98" s="36">
        <f>IFERROR(ABS(H98-F98)/0.01,0)</f>
      </c>
    </row>
    <row r="99" ht="22" customHeight="1" spans="1:16" x14ac:dyDescent="0.25">
      <c r="A99" s="32">
        <v>97</v>
      </c>
      <c r="E99" s="16"/>
      <c r="F99" s="16"/>
      <c r="G99" s="33">
        <f>ABS(F99-E99)</f>
      </c>
      <c r="H99" s="16"/>
      <c r="I99" s="34"/>
      <c r="J99" s="35">
        <f>IF(D99="L",(H99-F99)*I99,(F99-H99)*I99)</f>
      </c>
      <c r="K99" s="16"/>
      <c r="L99" s="35">
        <f>J99-K99</f>
      </c>
      <c r="M99" s="14"/>
      <c r="N99" s="36">
        <f>IFERROR(ABS(H99-F99)/0.01,0)</f>
      </c>
    </row>
    <row r="100" ht="22" customHeight="1" spans="1:16" x14ac:dyDescent="0.25">
      <c r="A100" s="32">
        <v>98</v>
      </c>
      <c r="E100" s="16"/>
      <c r="F100" s="16"/>
      <c r="G100" s="33">
        <f>ABS(F100-E100)</f>
      </c>
      <c r="H100" s="16"/>
      <c r="I100" s="34"/>
      <c r="J100" s="35">
        <f>IF(D100="L",(H100-F100)*I100,(F100-H100)*I100)</f>
      </c>
      <c r="K100" s="16"/>
      <c r="L100" s="35">
        <f>J100-K100</f>
      </c>
      <c r="M100" s="14"/>
      <c r="N100" s="36">
        <f>IFERROR(ABS(H100-F100)/0.01,0)</f>
      </c>
    </row>
    <row r="101" ht="22" customHeight="1" spans="1:16" x14ac:dyDescent="0.25">
      <c r="A101" s="32">
        <v>99</v>
      </c>
      <c r="E101" s="16"/>
      <c r="F101" s="16"/>
      <c r="G101" s="33">
        <f>ABS(F101-E101)</f>
      </c>
      <c r="H101" s="16"/>
      <c r="I101" s="34"/>
      <c r="J101" s="35">
        <f>IF(D101="L",(H101-F101)*I101,(F101-H101)*I101)</f>
      </c>
      <c r="K101" s="16"/>
      <c r="L101" s="35">
        <f>J101-K101</f>
      </c>
      <c r="M101" s="14"/>
      <c r="N101" s="36">
        <f>IFERROR(ABS(H101-F101)/0.01,0)</f>
      </c>
    </row>
    <row r="102" ht="22" customHeight="1" spans="1:16" x14ac:dyDescent="0.25">
      <c r="A102" s="32">
        <v>100</v>
      </c>
      <c r="E102" s="16"/>
      <c r="F102" s="16"/>
      <c r="G102" s="33">
        <f>ABS(F102-E102)</f>
      </c>
      <c r="H102" s="16"/>
      <c r="I102" s="34"/>
      <c r="J102" s="35">
        <f>IF(D102="L",(H102-F102)*I102,(F102-H102)*I102)</f>
      </c>
      <c r="K102" s="16"/>
      <c r="L102" s="35">
        <f>J102-K102</f>
      </c>
      <c r="M102" s="14"/>
      <c r="N102" s="36">
        <f>IFERROR(ABS(H102-F102)/0.01,0)</f>
      </c>
    </row>
    <row r="103" ht="22" customHeight="1" spans="1:16" x14ac:dyDescent="0.25">
      <c r="A103" s="32">
        <v>101</v>
      </c>
      <c r="E103" s="16"/>
      <c r="F103" s="16"/>
      <c r="G103" s="33">
        <f>ABS(F103-E103)</f>
      </c>
      <c r="H103" s="16"/>
      <c r="I103" s="34"/>
      <c r="J103" s="35">
        <f>IF(D103="L",(H103-F103)*I103,(F103-H103)*I103)</f>
      </c>
      <c r="K103" s="16"/>
      <c r="L103" s="35">
        <f>J103-K103</f>
      </c>
      <c r="M103" s="14"/>
      <c r="N103" s="36">
        <f>IFERROR(ABS(H103-F103)/0.01,0)</f>
      </c>
    </row>
    <row r="104" ht="22" customHeight="1" spans="1:16" x14ac:dyDescent="0.25">
      <c r="A104" s="32">
        <v>102</v>
      </c>
      <c r="E104" s="16"/>
      <c r="F104" s="16"/>
      <c r="G104" s="33">
        <f>ABS(F104-E104)</f>
      </c>
      <c r="H104" s="16"/>
      <c r="I104" s="34"/>
      <c r="J104" s="35">
        <f>IF(D104="L",(H104-F104)*I104,(F104-H104)*I104)</f>
      </c>
      <c r="K104" s="16"/>
      <c r="L104" s="35">
        <f>J104-K104</f>
      </c>
      <c r="M104" s="14"/>
      <c r="N104" s="36">
        <f>IFERROR(ABS(H104-F104)/0.01,0)</f>
      </c>
    </row>
    <row r="105" ht="22" customHeight="1" spans="1:16" x14ac:dyDescent="0.25">
      <c r="A105" s="32">
        <v>103</v>
      </c>
      <c r="E105" s="16"/>
      <c r="F105" s="16"/>
      <c r="G105" s="33">
        <f>ABS(F105-E105)</f>
      </c>
      <c r="H105" s="16"/>
      <c r="I105" s="34"/>
      <c r="J105" s="35">
        <f>IF(D105="L",(H105-F105)*I105,(F105-H105)*I105)</f>
      </c>
      <c r="K105" s="16"/>
      <c r="L105" s="35">
        <f>J105-K105</f>
      </c>
      <c r="M105" s="14"/>
      <c r="N105" s="36">
        <f>IFERROR(ABS(H105-F105)/0.01,0)</f>
      </c>
    </row>
    <row r="106" ht="22" customHeight="1" spans="1:16" x14ac:dyDescent="0.25">
      <c r="A106" s="32">
        <v>104</v>
      </c>
      <c r="E106" s="16"/>
      <c r="F106" s="16"/>
      <c r="G106" s="33">
        <f>ABS(F106-E106)</f>
      </c>
      <c r="H106" s="16"/>
      <c r="I106" s="34"/>
      <c r="J106" s="35">
        <f>IF(D106="L",(H106-F106)*I106,(F106-H106)*I106)</f>
      </c>
      <c r="K106" s="16"/>
      <c r="L106" s="35">
        <f>J106-K106</f>
      </c>
      <c r="M106" s="14"/>
      <c r="N106" s="36">
        <f>IFERROR(ABS(H106-F106)/0.01,0)</f>
      </c>
    </row>
    <row r="107" ht="22" customHeight="1" spans="1:16" x14ac:dyDescent="0.25">
      <c r="A107" s="32">
        <v>105</v>
      </c>
      <c r="E107" s="16"/>
      <c r="F107" s="16"/>
      <c r="G107" s="33">
        <f>ABS(F107-E107)</f>
      </c>
      <c r="H107" s="16"/>
      <c r="I107" s="34"/>
      <c r="J107" s="35">
        <f>IF(D107="L",(H107-F107)*I107,(F107-H107)*I107)</f>
      </c>
      <c r="K107" s="16"/>
      <c r="L107" s="35">
        <f>J107-K107</f>
      </c>
      <c r="M107" s="14"/>
      <c r="N107" s="36">
        <f>IFERROR(ABS(H107-F107)/0.01,0)</f>
      </c>
    </row>
    <row r="108" ht="22" customHeight="1" spans="1:16" x14ac:dyDescent="0.25">
      <c r="A108" s="32">
        <v>106</v>
      </c>
      <c r="E108" s="16"/>
      <c r="F108" s="16"/>
      <c r="G108" s="33">
        <f>ABS(F108-E108)</f>
      </c>
      <c r="H108" s="16"/>
      <c r="I108" s="34"/>
      <c r="J108" s="35">
        <f>IF(D108="L",(H108-F108)*I108,(F108-H108)*I108)</f>
      </c>
      <c r="K108" s="16"/>
      <c r="L108" s="35">
        <f>J108-K108</f>
      </c>
      <c r="M108" s="14"/>
      <c r="N108" s="36">
        <f>IFERROR(ABS(H108-F108)/0.01,0)</f>
      </c>
    </row>
    <row r="109" ht="22" customHeight="1" spans="1:16" x14ac:dyDescent="0.25">
      <c r="A109" s="32">
        <v>107</v>
      </c>
      <c r="E109" s="16"/>
      <c r="F109" s="16"/>
      <c r="G109" s="33">
        <f>ABS(F109-E109)</f>
      </c>
      <c r="H109" s="16"/>
      <c r="I109" s="34"/>
      <c r="J109" s="35">
        <f>IF(D109="L",(H109-F109)*I109,(F109-H109)*I109)</f>
      </c>
      <c r="K109" s="16"/>
      <c r="L109" s="35">
        <f>J109-K109</f>
      </c>
      <c r="M109" s="14"/>
      <c r="N109" s="36">
        <f>IFERROR(ABS(H109-F109)/0.01,0)</f>
      </c>
    </row>
    <row r="110" ht="22" customHeight="1" spans="1:16" x14ac:dyDescent="0.25">
      <c r="A110" s="32">
        <v>108</v>
      </c>
      <c r="E110" s="16"/>
      <c r="F110" s="16"/>
      <c r="G110" s="33">
        <f>ABS(F110-E110)</f>
      </c>
      <c r="H110" s="16"/>
      <c r="I110" s="34"/>
      <c r="J110" s="35">
        <f>IF(D110="L",(H110-F110)*I110,(F110-H110)*I110)</f>
      </c>
      <c r="K110" s="16"/>
      <c r="L110" s="35">
        <f>J110-K110</f>
      </c>
      <c r="M110" s="14"/>
      <c r="N110" s="36">
        <f>IFERROR(ABS(H110-F110)/0.01,0)</f>
      </c>
    </row>
    <row r="111" ht="22" customHeight="1" spans="1:16" x14ac:dyDescent="0.25">
      <c r="A111" s="32">
        <v>109</v>
      </c>
      <c r="E111" s="16"/>
      <c r="F111" s="16"/>
      <c r="G111" s="33">
        <f>ABS(F111-E111)</f>
      </c>
      <c r="H111" s="16"/>
      <c r="I111" s="34"/>
      <c r="J111" s="35">
        <f>IF(D111="L",(H111-F111)*I111,(F111-H111)*I111)</f>
      </c>
      <c r="K111" s="16"/>
      <c r="L111" s="35">
        <f>J111-K111</f>
      </c>
      <c r="M111" s="14"/>
      <c r="N111" s="36">
        <f>IFERROR(ABS(H111-F111)/0.01,0)</f>
      </c>
    </row>
    <row r="112" ht="22" customHeight="1" spans="1:16" x14ac:dyDescent="0.25">
      <c r="A112" s="32">
        <v>110</v>
      </c>
      <c r="E112" s="16"/>
      <c r="F112" s="16"/>
      <c r="G112" s="33">
        <f>ABS(F112-E112)</f>
      </c>
      <c r="H112" s="16"/>
      <c r="I112" s="34"/>
      <c r="J112" s="35">
        <f>IF(D112="L",(H112-F112)*I112,(F112-H112)*I112)</f>
      </c>
      <c r="K112" s="16"/>
      <c r="L112" s="35">
        <f>J112-K112</f>
      </c>
      <c r="M112" s="14"/>
      <c r="N112" s="36">
        <f>IFERROR(ABS(H112-F112)/0.01,0)</f>
      </c>
    </row>
    <row r="113" ht="22" customHeight="1" spans="1:16" x14ac:dyDescent="0.25">
      <c r="A113" s="32">
        <v>111</v>
      </c>
      <c r="E113" s="16"/>
      <c r="F113" s="16"/>
      <c r="G113" s="33">
        <f>ABS(F113-E113)</f>
      </c>
      <c r="H113" s="16"/>
      <c r="I113" s="34"/>
      <c r="J113" s="35">
        <f>IF(D113="L",(H113-F113)*I113,(F113-H113)*I113)</f>
      </c>
      <c r="K113" s="16"/>
      <c r="L113" s="35">
        <f>J113-K113</f>
      </c>
      <c r="M113" s="14"/>
      <c r="N113" s="36">
        <f>IFERROR(ABS(H113-F113)/0.01,0)</f>
      </c>
    </row>
    <row r="114" ht="22" customHeight="1" spans="1:16" x14ac:dyDescent="0.25">
      <c r="A114" s="32">
        <v>112</v>
      </c>
      <c r="E114" s="16"/>
      <c r="F114" s="16"/>
      <c r="G114" s="33">
        <f>ABS(F114-E114)</f>
      </c>
      <c r="H114" s="16"/>
      <c r="I114" s="34"/>
      <c r="J114" s="35">
        <f>IF(D114="L",(H114-F114)*I114,(F114-H114)*I114)</f>
      </c>
      <c r="K114" s="16"/>
      <c r="L114" s="35">
        <f>J114-K114</f>
      </c>
      <c r="M114" s="14"/>
      <c r="N114" s="36">
        <f>IFERROR(ABS(H114-F114)/0.01,0)</f>
      </c>
    </row>
    <row r="115" ht="22" customHeight="1" spans="1:16" x14ac:dyDescent="0.25">
      <c r="A115" s="32">
        <v>113</v>
      </c>
      <c r="E115" s="16"/>
      <c r="F115" s="16"/>
      <c r="G115" s="33">
        <f>ABS(F115-E115)</f>
      </c>
      <c r="H115" s="16"/>
      <c r="I115" s="34"/>
      <c r="J115" s="35">
        <f>IF(D115="L",(H115-F115)*I115,(F115-H115)*I115)</f>
      </c>
      <c r="K115" s="16"/>
      <c r="L115" s="35">
        <f>J115-K115</f>
      </c>
      <c r="M115" s="14"/>
      <c r="N115" s="36">
        <f>IFERROR(ABS(H115-F115)/0.01,0)</f>
      </c>
    </row>
    <row r="116" ht="22" customHeight="1" spans="1:16" x14ac:dyDescent="0.25">
      <c r="A116" s="32">
        <v>114</v>
      </c>
      <c r="E116" s="16"/>
      <c r="F116" s="16"/>
      <c r="G116" s="33">
        <f>ABS(F116-E116)</f>
      </c>
      <c r="H116" s="16"/>
      <c r="I116" s="34"/>
      <c r="J116" s="35">
        <f>IF(D116="L",(H116-F116)*I116,(F116-H116)*I116)</f>
      </c>
      <c r="K116" s="16"/>
      <c r="L116" s="35">
        <f>J116-K116</f>
      </c>
      <c r="M116" s="14"/>
      <c r="N116" s="36">
        <f>IFERROR(ABS(H116-F116)/0.01,0)</f>
      </c>
    </row>
    <row r="117" ht="22" customHeight="1" spans="1:16" x14ac:dyDescent="0.25">
      <c r="A117" s="32">
        <v>115</v>
      </c>
      <c r="E117" s="16"/>
      <c r="F117" s="16"/>
      <c r="G117" s="33">
        <f>ABS(F117-E117)</f>
      </c>
      <c r="H117" s="16"/>
      <c r="I117" s="34"/>
      <c r="J117" s="35">
        <f>IF(D117="L",(H117-F117)*I117,(F117-H117)*I117)</f>
      </c>
      <c r="K117" s="16"/>
      <c r="L117" s="35">
        <f>J117-K117</f>
      </c>
      <c r="M117" s="14"/>
      <c r="N117" s="36">
        <f>IFERROR(ABS(H117-F117)/0.01,0)</f>
      </c>
    </row>
    <row r="118" ht="22" customHeight="1" spans="1:16" x14ac:dyDescent="0.25">
      <c r="A118" s="32">
        <v>116</v>
      </c>
      <c r="E118" s="16"/>
      <c r="F118" s="16"/>
      <c r="G118" s="33">
        <f>ABS(F118-E118)</f>
      </c>
      <c r="H118" s="16"/>
      <c r="I118" s="34"/>
      <c r="J118" s="35">
        <f>IF(D118="L",(H118-F118)*I118,(F118-H118)*I118)</f>
      </c>
      <c r="K118" s="16"/>
      <c r="L118" s="35">
        <f>J118-K118</f>
      </c>
      <c r="M118" s="14"/>
      <c r="N118" s="36">
        <f>IFERROR(ABS(H118-F118)/0.01,0)</f>
      </c>
    </row>
    <row r="119" ht="22" customHeight="1" spans="1:16" x14ac:dyDescent="0.25">
      <c r="A119" s="32">
        <v>117</v>
      </c>
      <c r="E119" s="16"/>
      <c r="F119" s="16"/>
      <c r="G119" s="33">
        <f>ABS(F119-E119)</f>
      </c>
      <c r="H119" s="16"/>
      <c r="I119" s="34"/>
      <c r="J119" s="35">
        <f>IF(D119="L",(H119-F119)*I119,(F119-H119)*I119)</f>
      </c>
      <c r="K119" s="16"/>
      <c r="L119" s="35">
        <f>J119-K119</f>
      </c>
      <c r="M119" s="14"/>
      <c r="N119" s="36">
        <f>IFERROR(ABS(H119-F119)/0.01,0)</f>
      </c>
    </row>
    <row r="120" ht="22" customHeight="1" spans="1:16" x14ac:dyDescent="0.25">
      <c r="A120" s="32">
        <v>118</v>
      </c>
      <c r="E120" s="16"/>
      <c r="F120" s="16"/>
      <c r="G120" s="33">
        <f>ABS(F120-E120)</f>
      </c>
      <c r="H120" s="16"/>
      <c r="I120" s="34"/>
      <c r="J120" s="35">
        <f>IF(D120="L",(H120-F120)*I120,(F120-H120)*I120)</f>
      </c>
      <c r="K120" s="16"/>
      <c r="L120" s="35">
        <f>J120-K120</f>
      </c>
      <c r="M120" s="14"/>
      <c r="N120" s="36">
        <f>IFERROR(ABS(H120-F120)/0.01,0)</f>
      </c>
    </row>
    <row r="121" ht="22" customHeight="1" spans="1:16" x14ac:dyDescent="0.25">
      <c r="A121" s="32">
        <v>119</v>
      </c>
      <c r="E121" s="16"/>
      <c r="F121" s="16"/>
      <c r="G121" s="33">
        <f>ABS(F121-E121)</f>
      </c>
      <c r="H121" s="16"/>
      <c r="I121" s="34"/>
      <c r="J121" s="35">
        <f>IF(D121="L",(H121-F121)*I121,(F121-H121)*I121)</f>
      </c>
      <c r="K121" s="16"/>
      <c r="L121" s="35">
        <f>J121-K121</f>
      </c>
      <c r="M121" s="14"/>
      <c r="N121" s="36">
        <f>IFERROR(ABS(H121-F121)/0.01,0)</f>
      </c>
    </row>
    <row r="122" ht="22" customHeight="1" spans="1:16" x14ac:dyDescent="0.25">
      <c r="A122" s="32">
        <v>120</v>
      </c>
      <c r="E122" s="16"/>
      <c r="F122" s="16"/>
      <c r="G122" s="33">
        <f>ABS(F122-E122)</f>
      </c>
      <c r="H122" s="16"/>
      <c r="I122" s="34"/>
      <c r="J122" s="35">
        <f>IF(D122="L",(H122-F122)*I122,(F122-H122)*I122)</f>
      </c>
      <c r="K122" s="16"/>
      <c r="L122" s="35">
        <f>J122-K122</f>
      </c>
      <c r="M122" s="14"/>
      <c r="N122" s="36">
        <f>IFERROR(ABS(H122-F122)/0.01,0)</f>
      </c>
    </row>
    <row r="123" ht="22" customHeight="1" spans="1:16" x14ac:dyDescent="0.25">
      <c r="A123" s="32">
        <v>121</v>
      </c>
      <c r="E123" s="16"/>
      <c r="F123" s="16"/>
      <c r="G123" s="33">
        <f>ABS(F123-E123)</f>
      </c>
      <c r="H123" s="16"/>
      <c r="I123" s="34"/>
      <c r="J123" s="35">
        <f>IF(D123="L",(H123-F123)*I123,(F123-H123)*I123)</f>
      </c>
      <c r="K123" s="16"/>
      <c r="L123" s="35">
        <f>J123-K123</f>
      </c>
      <c r="M123" s="14"/>
      <c r="N123" s="36">
        <f>IFERROR(ABS(H123-F123)/0.01,0)</f>
      </c>
    </row>
    <row r="124" ht="22" customHeight="1" spans="1:16" x14ac:dyDescent="0.25">
      <c r="A124" s="32">
        <v>122</v>
      </c>
      <c r="E124" s="16"/>
      <c r="F124" s="16"/>
      <c r="G124" s="33">
        <f>ABS(F124-E124)</f>
      </c>
      <c r="H124" s="16"/>
      <c r="I124" s="34"/>
      <c r="J124" s="35">
        <f>IF(D124="L",(H124-F124)*I124,(F124-H124)*I124)</f>
      </c>
      <c r="K124" s="16"/>
      <c r="L124" s="35">
        <f>J124-K124</f>
      </c>
      <c r="M124" s="14"/>
      <c r="N124" s="36">
        <f>IFERROR(ABS(H124-F124)/0.01,0)</f>
      </c>
    </row>
    <row r="125" ht="22" customHeight="1" spans="1:16" x14ac:dyDescent="0.25">
      <c r="A125" s="32">
        <v>123</v>
      </c>
      <c r="E125" s="16"/>
      <c r="F125" s="16"/>
      <c r="G125" s="33">
        <f>ABS(F125-E125)</f>
      </c>
      <c r="H125" s="16"/>
      <c r="I125" s="34"/>
      <c r="J125" s="35">
        <f>IF(D125="L",(H125-F125)*I125,(F125-H125)*I125)</f>
      </c>
      <c r="K125" s="16"/>
      <c r="L125" s="35">
        <f>J125-K125</f>
      </c>
      <c r="M125" s="14"/>
      <c r="N125" s="36">
        <f>IFERROR(ABS(H125-F125)/0.01,0)</f>
      </c>
    </row>
    <row r="126" ht="22" customHeight="1" spans="1:16" x14ac:dyDescent="0.25">
      <c r="A126" s="32">
        <v>124</v>
      </c>
      <c r="E126" s="16"/>
      <c r="F126" s="16"/>
      <c r="G126" s="33">
        <f>ABS(F126-E126)</f>
      </c>
      <c r="H126" s="16"/>
      <c r="I126" s="34"/>
      <c r="J126" s="35">
        <f>IF(D126="L",(H126-F126)*I126,(F126-H126)*I126)</f>
      </c>
      <c r="K126" s="16"/>
      <c r="L126" s="35">
        <f>J126-K126</f>
      </c>
      <c r="M126" s="14"/>
      <c r="N126" s="36">
        <f>IFERROR(ABS(H126-F126)/0.01,0)</f>
      </c>
    </row>
    <row r="127" ht="22" customHeight="1" spans="1:16" x14ac:dyDescent="0.25">
      <c r="A127" s="32">
        <v>125</v>
      </c>
      <c r="E127" s="16"/>
      <c r="F127" s="16"/>
      <c r="G127" s="33">
        <f>ABS(F127-E127)</f>
      </c>
      <c r="H127" s="16"/>
      <c r="I127" s="34"/>
      <c r="J127" s="35">
        <f>IF(D127="L",(H127-F127)*I127,(F127-H127)*I127)</f>
      </c>
      <c r="K127" s="16"/>
      <c r="L127" s="35">
        <f>J127-K127</f>
      </c>
      <c r="M127" s="14"/>
      <c r="N127" s="36">
        <f>IFERROR(ABS(H127-F127)/0.01,0)</f>
      </c>
    </row>
    <row r="128" ht="22" customHeight="1" spans="1:16" x14ac:dyDescent="0.25">
      <c r="A128" s="32">
        <v>126</v>
      </c>
      <c r="E128" s="16"/>
      <c r="F128" s="16"/>
      <c r="G128" s="33">
        <f>ABS(F128-E128)</f>
      </c>
      <c r="H128" s="16"/>
      <c r="I128" s="34"/>
      <c r="J128" s="35">
        <f>IF(D128="L",(H128-F128)*I128,(F128-H128)*I128)</f>
      </c>
      <c r="K128" s="16"/>
      <c r="L128" s="35">
        <f>J128-K128</f>
      </c>
      <c r="M128" s="14"/>
      <c r="N128" s="36">
        <f>IFERROR(ABS(H128-F128)/0.01,0)</f>
      </c>
    </row>
    <row r="129" ht="22" customHeight="1" spans="1:16" x14ac:dyDescent="0.25">
      <c r="A129" s="32">
        <v>127</v>
      </c>
      <c r="E129" s="16"/>
      <c r="F129" s="16"/>
      <c r="G129" s="33">
        <f>ABS(F129-E129)</f>
      </c>
      <c r="H129" s="16"/>
      <c r="I129" s="34"/>
      <c r="J129" s="35">
        <f>IF(D129="L",(H129-F129)*I129,(F129-H129)*I129)</f>
      </c>
      <c r="K129" s="16"/>
      <c r="L129" s="35">
        <f>J129-K129</f>
      </c>
      <c r="M129" s="14"/>
      <c r="N129" s="36">
        <f>IFERROR(ABS(H129-F129)/0.01,0)</f>
      </c>
    </row>
    <row r="130" ht="22" customHeight="1" spans="1:16" x14ac:dyDescent="0.25">
      <c r="A130" s="32">
        <v>128</v>
      </c>
      <c r="E130" s="16"/>
      <c r="F130" s="16"/>
      <c r="G130" s="33">
        <f>ABS(F130-E130)</f>
      </c>
      <c r="H130" s="16"/>
      <c r="I130" s="34"/>
      <c r="J130" s="35">
        <f>IF(D130="L",(H130-F130)*I130,(F130-H130)*I130)</f>
      </c>
      <c r="K130" s="16"/>
      <c r="L130" s="35">
        <f>J130-K130</f>
      </c>
      <c r="M130" s="14"/>
      <c r="N130" s="36">
        <f>IFERROR(ABS(H130-F130)/0.01,0)</f>
      </c>
    </row>
    <row r="131" ht="22" customHeight="1" spans="1:16" x14ac:dyDescent="0.25">
      <c r="A131" s="32">
        <v>129</v>
      </c>
      <c r="E131" s="16"/>
      <c r="F131" s="16"/>
      <c r="G131" s="33">
        <f>ABS(F131-E131)</f>
      </c>
      <c r="H131" s="16"/>
      <c r="I131" s="34"/>
      <c r="J131" s="35">
        <f>IF(D131="L",(H131-F131)*I131,(F131-H131)*I131)</f>
      </c>
      <c r="K131" s="16"/>
      <c r="L131" s="35">
        <f>J131-K131</f>
      </c>
      <c r="M131" s="14"/>
      <c r="N131" s="36">
        <f>IFERROR(ABS(H131-F131)/0.01,0)</f>
      </c>
    </row>
    <row r="132" ht="22" customHeight="1" spans="1:16" x14ac:dyDescent="0.25">
      <c r="A132" s="32">
        <v>130</v>
      </c>
      <c r="E132" s="16"/>
      <c r="F132" s="16"/>
      <c r="G132" s="33">
        <f>ABS(F132-E132)</f>
      </c>
      <c r="H132" s="16"/>
      <c r="I132" s="34"/>
      <c r="J132" s="35">
        <f>IF(D132="L",(H132-F132)*I132,(F132-H132)*I132)</f>
      </c>
      <c r="K132" s="16"/>
      <c r="L132" s="35">
        <f>J132-K132</f>
      </c>
      <c r="M132" s="14"/>
      <c r="N132" s="36">
        <f>IFERROR(ABS(H132-F132)/0.01,0)</f>
      </c>
    </row>
    <row r="133" ht="22" customHeight="1" spans="1:16" x14ac:dyDescent="0.25">
      <c r="A133" s="32">
        <v>131</v>
      </c>
      <c r="E133" s="16"/>
      <c r="F133" s="16"/>
      <c r="G133" s="33">
        <f>ABS(F133-E133)</f>
      </c>
      <c r="H133" s="16"/>
      <c r="I133" s="34"/>
      <c r="J133" s="35">
        <f>IF(D133="L",(H133-F133)*I133,(F133-H133)*I133)</f>
      </c>
      <c r="K133" s="16"/>
      <c r="L133" s="35">
        <f>J133-K133</f>
      </c>
      <c r="M133" s="14"/>
      <c r="N133" s="36">
        <f>IFERROR(ABS(H133-F133)/0.01,0)</f>
      </c>
    </row>
    <row r="134" ht="22" customHeight="1" spans="1:16" x14ac:dyDescent="0.25">
      <c r="A134" s="32">
        <v>132</v>
      </c>
      <c r="E134" s="16"/>
      <c r="F134" s="16"/>
      <c r="G134" s="33">
        <f>ABS(F134-E134)</f>
      </c>
      <c r="H134" s="16"/>
      <c r="I134" s="34"/>
      <c r="J134" s="35">
        <f>IF(D134="L",(H134-F134)*I134,(F134-H134)*I134)</f>
      </c>
      <c r="K134" s="16"/>
      <c r="L134" s="35">
        <f>J134-K134</f>
      </c>
      <c r="M134" s="14"/>
      <c r="N134" s="36">
        <f>IFERROR(ABS(H134-F134)/0.01,0)</f>
      </c>
    </row>
    <row r="135" ht="22" customHeight="1" spans="1:16" x14ac:dyDescent="0.25">
      <c r="A135" s="32">
        <v>133</v>
      </c>
      <c r="E135" s="16"/>
      <c r="F135" s="16"/>
      <c r="G135" s="33">
        <f>ABS(F135-E135)</f>
      </c>
      <c r="H135" s="16"/>
      <c r="I135" s="34"/>
      <c r="J135" s="35">
        <f>IF(D135="L",(H135-F135)*I135,(F135-H135)*I135)</f>
      </c>
      <c r="K135" s="16"/>
      <c r="L135" s="35">
        <f>J135-K135</f>
      </c>
      <c r="M135" s="14"/>
      <c r="N135" s="36">
        <f>IFERROR(ABS(H135-F135)/0.01,0)</f>
      </c>
    </row>
    <row r="136" ht="22" customHeight="1" spans="1:16" x14ac:dyDescent="0.25">
      <c r="A136" s="32">
        <v>134</v>
      </c>
      <c r="E136" s="16"/>
      <c r="F136" s="16"/>
      <c r="G136" s="33">
        <f>ABS(F136-E136)</f>
      </c>
      <c r="H136" s="16"/>
      <c r="I136" s="34"/>
      <c r="J136" s="35">
        <f>IF(D136="L",(H136-F136)*I136,(F136-H136)*I136)</f>
      </c>
      <c r="K136" s="16"/>
      <c r="L136" s="35">
        <f>J136-K136</f>
      </c>
      <c r="M136" s="14"/>
      <c r="N136" s="36">
        <f>IFERROR(ABS(H136-F136)/0.01,0)</f>
      </c>
    </row>
    <row r="137" ht="22" customHeight="1" spans="1:16" x14ac:dyDescent="0.25">
      <c r="A137" s="32">
        <v>135</v>
      </c>
      <c r="E137" s="16"/>
      <c r="F137" s="16"/>
      <c r="G137" s="33">
        <f>ABS(F137-E137)</f>
      </c>
      <c r="H137" s="16"/>
      <c r="I137" s="34"/>
      <c r="J137" s="35">
        <f>IF(D137="L",(H137-F137)*I137,(F137-H137)*I137)</f>
      </c>
      <c r="K137" s="16"/>
      <c r="L137" s="35">
        <f>J137-K137</f>
      </c>
      <c r="M137" s="14"/>
      <c r="N137" s="36">
        <f>IFERROR(ABS(H137-F137)/0.01,0)</f>
      </c>
    </row>
    <row r="138" ht="22" customHeight="1" spans="1:16" x14ac:dyDescent="0.25">
      <c r="A138" s="32">
        <v>136</v>
      </c>
      <c r="E138" s="16"/>
      <c r="F138" s="16"/>
      <c r="G138" s="33">
        <f>ABS(F138-E138)</f>
      </c>
      <c r="H138" s="16"/>
      <c r="I138" s="34"/>
      <c r="J138" s="35">
        <f>IF(D138="L",(H138-F138)*I138,(F138-H138)*I138)</f>
      </c>
      <c r="K138" s="16"/>
      <c r="L138" s="35">
        <f>J138-K138</f>
      </c>
      <c r="M138" s="14"/>
      <c r="N138" s="36">
        <f>IFERROR(ABS(H138-F138)/0.01,0)</f>
      </c>
    </row>
    <row r="139" ht="22" customHeight="1" spans="1:16" x14ac:dyDescent="0.25">
      <c r="A139" s="32">
        <v>137</v>
      </c>
      <c r="E139" s="16"/>
      <c r="F139" s="16"/>
      <c r="G139" s="33">
        <f>ABS(F139-E139)</f>
      </c>
      <c r="H139" s="16"/>
      <c r="I139" s="34"/>
      <c r="J139" s="35">
        <f>IF(D139="L",(H139-F139)*I139,(F139-H139)*I139)</f>
      </c>
      <c r="K139" s="16"/>
      <c r="L139" s="35">
        <f>J139-K139</f>
      </c>
      <c r="M139" s="14"/>
      <c r="N139" s="36">
        <f>IFERROR(ABS(H139-F139)/0.01,0)</f>
      </c>
    </row>
    <row r="140" ht="22" customHeight="1" spans="1:16" x14ac:dyDescent="0.25">
      <c r="A140" s="32">
        <v>138</v>
      </c>
      <c r="E140" s="16"/>
      <c r="F140" s="16"/>
      <c r="G140" s="33">
        <f>ABS(F140-E140)</f>
      </c>
      <c r="H140" s="16"/>
      <c r="I140" s="34"/>
      <c r="J140" s="35">
        <f>IF(D140="L",(H140-F140)*I140,(F140-H140)*I140)</f>
      </c>
      <c r="K140" s="16"/>
      <c r="L140" s="35">
        <f>J140-K140</f>
      </c>
      <c r="M140" s="14"/>
      <c r="N140" s="36">
        <f>IFERROR(ABS(H140-F140)/0.01,0)</f>
      </c>
    </row>
    <row r="141" ht="22" customHeight="1" spans="1:16" x14ac:dyDescent="0.25">
      <c r="A141" s="32">
        <v>139</v>
      </c>
      <c r="E141" s="16"/>
      <c r="F141" s="16"/>
      <c r="G141" s="33">
        <f>ABS(F141-E141)</f>
      </c>
      <c r="H141" s="16"/>
      <c r="I141" s="34"/>
      <c r="J141" s="35">
        <f>IF(D141="L",(H141-F141)*I141,(F141-H141)*I141)</f>
      </c>
      <c r="K141" s="16"/>
      <c r="L141" s="35">
        <f>J141-K141</f>
      </c>
      <c r="M141" s="14"/>
      <c r="N141" s="36">
        <f>IFERROR(ABS(H141-F141)/0.01,0)</f>
      </c>
    </row>
    <row r="142" ht="22" customHeight="1" spans="1:16" x14ac:dyDescent="0.25">
      <c r="A142" s="32">
        <v>140</v>
      </c>
      <c r="E142" s="16"/>
      <c r="F142" s="16"/>
      <c r="G142" s="33">
        <f>ABS(F142-E142)</f>
      </c>
      <c r="H142" s="16"/>
      <c r="I142" s="34"/>
      <c r="J142" s="35">
        <f>IF(D142="L",(H142-F142)*I142,(F142-H142)*I142)</f>
      </c>
      <c r="K142" s="16"/>
      <c r="L142" s="35">
        <f>J142-K142</f>
      </c>
      <c r="M142" s="14"/>
      <c r="N142" s="36">
        <f>IFERROR(ABS(H142-F142)/0.01,0)</f>
      </c>
    </row>
    <row r="143" ht="22" customHeight="1" spans="1:16" x14ac:dyDescent="0.25">
      <c r="A143" s="32">
        <v>141</v>
      </c>
      <c r="E143" s="16"/>
      <c r="F143" s="16"/>
      <c r="G143" s="33">
        <f>ABS(F143-E143)</f>
      </c>
      <c r="H143" s="16"/>
      <c r="I143" s="34"/>
      <c r="J143" s="35">
        <f>IF(D143="L",(H143-F143)*I143,(F143-H143)*I143)</f>
      </c>
      <c r="K143" s="16"/>
      <c r="L143" s="35">
        <f>J143-K143</f>
      </c>
      <c r="M143" s="14"/>
      <c r="N143" s="36">
        <f>IFERROR(ABS(H143-F143)/0.01,0)</f>
      </c>
    </row>
    <row r="144" ht="22" customHeight="1" spans="1:16" x14ac:dyDescent="0.25">
      <c r="A144" s="32">
        <v>142</v>
      </c>
      <c r="E144" s="16"/>
      <c r="F144" s="16"/>
      <c r="G144" s="33">
        <f>ABS(F144-E144)</f>
      </c>
      <c r="H144" s="16"/>
      <c r="I144" s="34"/>
      <c r="J144" s="35">
        <f>IF(D144="L",(H144-F144)*I144,(F144-H144)*I144)</f>
      </c>
      <c r="K144" s="16"/>
      <c r="L144" s="35">
        <f>J144-K144</f>
      </c>
      <c r="M144" s="14"/>
      <c r="N144" s="36">
        <f>IFERROR(ABS(H144-F144)/0.01,0)</f>
      </c>
    </row>
    <row r="145" ht="22" customHeight="1" spans="1:16" x14ac:dyDescent="0.25">
      <c r="A145" s="32">
        <v>143</v>
      </c>
      <c r="E145" s="16"/>
      <c r="F145" s="16"/>
      <c r="G145" s="33">
        <f>ABS(F145-E145)</f>
      </c>
      <c r="H145" s="16"/>
      <c r="I145" s="34"/>
      <c r="J145" s="35">
        <f>IF(D145="L",(H145-F145)*I145,(F145-H145)*I145)</f>
      </c>
      <c r="K145" s="16"/>
      <c r="L145" s="35">
        <f>J145-K145</f>
      </c>
      <c r="M145" s="14"/>
      <c r="N145" s="36">
        <f>IFERROR(ABS(H145-F145)/0.01,0)</f>
      </c>
    </row>
    <row r="146" ht="22" customHeight="1" spans="1:16" x14ac:dyDescent="0.25">
      <c r="A146" s="32">
        <v>144</v>
      </c>
      <c r="E146" s="16"/>
      <c r="F146" s="16"/>
      <c r="G146" s="33">
        <f>ABS(F146-E146)</f>
      </c>
      <c r="H146" s="16"/>
      <c r="I146" s="34"/>
      <c r="J146" s="35">
        <f>IF(D146="L",(H146-F146)*I146,(F146-H146)*I146)</f>
      </c>
      <c r="K146" s="16"/>
      <c r="L146" s="35">
        <f>J146-K146</f>
      </c>
      <c r="M146" s="14"/>
      <c r="N146" s="36">
        <f>IFERROR(ABS(H146-F146)/0.01,0)</f>
      </c>
    </row>
    <row r="147" ht="22" customHeight="1" spans="1:16" x14ac:dyDescent="0.25">
      <c r="A147" s="32">
        <v>145</v>
      </c>
      <c r="E147" s="16"/>
      <c r="F147" s="16"/>
      <c r="G147" s="33">
        <f>ABS(F147-E147)</f>
      </c>
      <c r="H147" s="16"/>
      <c r="I147" s="34"/>
      <c r="J147" s="35">
        <f>IF(D147="L",(H147-F147)*I147,(F147-H147)*I147)</f>
      </c>
      <c r="K147" s="16"/>
      <c r="L147" s="35">
        <f>J147-K147</f>
      </c>
      <c r="M147" s="14"/>
      <c r="N147" s="36">
        <f>IFERROR(ABS(H147-F147)/0.01,0)</f>
      </c>
    </row>
    <row r="148" ht="22" customHeight="1" spans="1:16" x14ac:dyDescent="0.25">
      <c r="A148" s="32">
        <v>146</v>
      </c>
      <c r="E148" s="16"/>
      <c r="F148" s="16"/>
      <c r="G148" s="33">
        <f>ABS(F148-E148)</f>
      </c>
      <c r="H148" s="16"/>
      <c r="I148" s="34"/>
      <c r="J148" s="35">
        <f>IF(D148="L",(H148-F148)*I148,(F148-H148)*I148)</f>
      </c>
      <c r="K148" s="16"/>
      <c r="L148" s="35">
        <f>J148-K148</f>
      </c>
      <c r="M148" s="14"/>
      <c r="N148" s="36">
        <f>IFERROR(ABS(H148-F148)/0.01,0)</f>
      </c>
    </row>
    <row r="149" ht="22" customHeight="1" spans="1:16" x14ac:dyDescent="0.25">
      <c r="A149" s="32">
        <v>147</v>
      </c>
      <c r="E149" s="16"/>
      <c r="F149" s="16"/>
      <c r="G149" s="33">
        <f>ABS(F149-E149)</f>
      </c>
      <c r="H149" s="16"/>
      <c r="I149" s="34"/>
      <c r="J149" s="35">
        <f>IF(D149="L",(H149-F149)*I149,(F149-H149)*I149)</f>
      </c>
      <c r="K149" s="16"/>
      <c r="L149" s="35">
        <f>J149-K149</f>
      </c>
      <c r="M149" s="14"/>
      <c r="N149" s="36">
        <f>IFERROR(ABS(H149-F149)/0.01,0)</f>
      </c>
    </row>
    <row r="150" ht="22" customHeight="1" spans="1:16" x14ac:dyDescent="0.25">
      <c r="A150" s="32">
        <v>148</v>
      </c>
      <c r="E150" s="16"/>
      <c r="F150" s="16"/>
      <c r="G150" s="33">
        <f>ABS(F150-E150)</f>
      </c>
      <c r="H150" s="16"/>
      <c r="I150" s="34"/>
      <c r="J150" s="35">
        <f>IF(D150="L",(H150-F150)*I150,(F150-H150)*I150)</f>
      </c>
      <c r="K150" s="16"/>
      <c r="L150" s="35">
        <f>J150-K150</f>
      </c>
      <c r="M150" s="14"/>
      <c r="N150" s="36">
        <f>IFERROR(ABS(H150-F150)/0.01,0)</f>
      </c>
    </row>
    <row r="151" ht="22" customHeight="1" spans="1:16" x14ac:dyDescent="0.25">
      <c r="A151" s="32">
        <v>149</v>
      </c>
      <c r="E151" s="16"/>
      <c r="F151" s="16"/>
      <c r="G151" s="33">
        <f>ABS(F151-E151)</f>
      </c>
      <c r="H151" s="16"/>
      <c r="I151" s="34"/>
      <c r="J151" s="35">
        <f>IF(D151="L",(H151-F151)*I151,(F151-H151)*I151)</f>
      </c>
      <c r="K151" s="16"/>
      <c r="L151" s="35">
        <f>J151-K151</f>
      </c>
      <c r="M151" s="14"/>
      <c r="N151" s="36">
        <f>IFERROR(ABS(H151-F151)/0.01,0)</f>
      </c>
    </row>
    <row r="152" ht="22" customHeight="1" spans="1:16" x14ac:dyDescent="0.25">
      <c r="A152" s="32">
        <v>150</v>
      </c>
      <c r="E152" s="16"/>
      <c r="F152" s="16"/>
      <c r="G152" s="33">
        <f>ABS(F152-E152)</f>
      </c>
      <c r="H152" s="16"/>
      <c r="I152" s="34"/>
      <c r="J152" s="35">
        <f>IF(D152="L",(H152-F152)*I152,(F152-H152)*I152)</f>
      </c>
      <c r="K152" s="16"/>
      <c r="L152" s="35">
        <f>J152-K152</f>
      </c>
      <c r="M152" s="14"/>
      <c r="N152" s="36">
        <f>IFERROR(ABS(H152-F152)/0.01,0)</f>
      </c>
    </row>
    <row r="153" ht="22" customHeight="1" spans="1:16" x14ac:dyDescent="0.25">
      <c r="A153" s="32">
        <v>151</v>
      </c>
      <c r="E153" s="16"/>
      <c r="F153" s="16"/>
      <c r="G153" s="33">
        <f>ABS(F153-E153)</f>
      </c>
      <c r="H153" s="16"/>
      <c r="I153" s="34"/>
      <c r="J153" s="35">
        <f>IF(D153="L",(H153-F153)*I153,(F153-H153)*I153)</f>
      </c>
      <c r="K153" s="16"/>
      <c r="L153" s="35">
        <f>J153-K153</f>
      </c>
      <c r="M153" s="14"/>
      <c r="N153" s="36">
        <f>IFERROR(ABS(H153-F153)/0.01,0)</f>
      </c>
    </row>
    <row r="154" ht="22" customHeight="1" spans="1:16" x14ac:dyDescent="0.25">
      <c r="A154" s="32">
        <v>152</v>
      </c>
      <c r="E154" s="16"/>
      <c r="F154" s="16"/>
      <c r="G154" s="33">
        <f>ABS(F154-E154)</f>
      </c>
      <c r="H154" s="16"/>
      <c r="I154" s="34"/>
      <c r="J154" s="35">
        <f>IF(D154="L",(H154-F154)*I154,(F154-H154)*I154)</f>
      </c>
      <c r="K154" s="16"/>
      <c r="L154" s="35">
        <f>J154-K154</f>
      </c>
      <c r="M154" s="14"/>
      <c r="N154" s="36">
        <f>IFERROR(ABS(H154-F154)/0.01,0)</f>
      </c>
    </row>
    <row r="155" ht="22" customHeight="1" spans="1:16" x14ac:dyDescent="0.25">
      <c r="A155" s="32">
        <v>153</v>
      </c>
      <c r="E155" s="16"/>
      <c r="F155" s="16"/>
      <c r="G155" s="33">
        <f>ABS(F155-E155)</f>
      </c>
      <c r="H155" s="16"/>
      <c r="I155" s="34"/>
      <c r="J155" s="35">
        <f>IF(D155="L",(H155-F155)*I155,(F155-H155)*I155)</f>
      </c>
      <c r="K155" s="16"/>
      <c r="L155" s="35">
        <f>J155-K155</f>
      </c>
      <c r="M155" s="14"/>
      <c r="N155" s="36">
        <f>IFERROR(ABS(H155-F155)/0.01,0)</f>
      </c>
    </row>
    <row r="156" ht="22" customHeight="1" spans="1:16" x14ac:dyDescent="0.25">
      <c r="A156" s="32">
        <v>154</v>
      </c>
      <c r="E156" s="16"/>
      <c r="F156" s="16"/>
      <c r="G156" s="33">
        <f>ABS(F156-E156)</f>
      </c>
      <c r="H156" s="16"/>
      <c r="I156" s="34"/>
      <c r="J156" s="35">
        <f>IF(D156="L",(H156-F156)*I156,(F156-H156)*I156)</f>
      </c>
      <c r="K156" s="16"/>
      <c r="L156" s="35">
        <f>J156-K156</f>
      </c>
      <c r="M156" s="14"/>
      <c r="N156" s="36">
        <f>IFERROR(ABS(H156-F156)/0.01,0)</f>
      </c>
    </row>
    <row r="157" ht="22" customHeight="1" spans="1:16" x14ac:dyDescent="0.25">
      <c r="A157" s="32">
        <v>155</v>
      </c>
      <c r="E157" s="16"/>
      <c r="F157" s="16"/>
      <c r="G157" s="33">
        <f>ABS(F157-E157)</f>
      </c>
      <c r="H157" s="16"/>
      <c r="I157" s="34"/>
      <c r="J157" s="35">
        <f>IF(D157="L",(H157-F157)*I157,(F157-H157)*I157)</f>
      </c>
      <c r="K157" s="16"/>
      <c r="L157" s="35">
        <f>J157-K157</f>
      </c>
      <c r="M157" s="14"/>
      <c r="N157" s="36">
        <f>IFERROR(ABS(H157-F157)/0.01,0)</f>
      </c>
    </row>
    <row r="158" ht="22" customHeight="1" spans="1:16" x14ac:dyDescent="0.25">
      <c r="A158" s="32">
        <v>156</v>
      </c>
      <c r="E158" s="16"/>
      <c r="F158" s="16"/>
      <c r="G158" s="33">
        <f>ABS(F158-E158)</f>
      </c>
      <c r="H158" s="16"/>
      <c r="I158" s="34"/>
      <c r="J158" s="35">
        <f>IF(D158="L",(H158-F158)*I158,(F158-H158)*I158)</f>
      </c>
      <c r="K158" s="16"/>
      <c r="L158" s="35">
        <f>J158-K158</f>
      </c>
      <c r="M158" s="14"/>
      <c r="N158" s="36">
        <f>IFERROR(ABS(H158-F158)/0.01,0)</f>
      </c>
    </row>
    <row r="159" ht="22" customHeight="1" spans="1:16" x14ac:dyDescent="0.25">
      <c r="A159" s="32">
        <v>157</v>
      </c>
      <c r="E159" s="16"/>
      <c r="F159" s="16"/>
      <c r="G159" s="33">
        <f>ABS(F159-E159)</f>
      </c>
      <c r="H159" s="16"/>
      <c r="I159" s="34"/>
      <c r="J159" s="35">
        <f>IF(D159="L",(H159-F159)*I159,(F159-H159)*I159)</f>
      </c>
      <c r="K159" s="16"/>
      <c r="L159" s="35">
        <f>J159-K159</f>
      </c>
      <c r="M159" s="14"/>
      <c r="N159" s="36">
        <f>IFERROR(ABS(H159-F159)/0.01,0)</f>
      </c>
    </row>
    <row r="160" ht="22" customHeight="1" spans="1:16" x14ac:dyDescent="0.25">
      <c r="A160" s="32">
        <v>158</v>
      </c>
      <c r="E160" s="16"/>
      <c r="F160" s="16"/>
      <c r="G160" s="33">
        <f>ABS(F160-E160)</f>
      </c>
      <c r="H160" s="16"/>
      <c r="I160" s="34"/>
      <c r="J160" s="35">
        <f>IF(D160="L",(H160-F160)*I160,(F160-H160)*I160)</f>
      </c>
      <c r="K160" s="16"/>
      <c r="L160" s="35">
        <f>J160-K160</f>
      </c>
      <c r="M160" s="14"/>
      <c r="N160" s="36">
        <f>IFERROR(ABS(H160-F160)/0.01,0)</f>
      </c>
    </row>
    <row r="161" ht="22" customHeight="1" spans="1:16" x14ac:dyDescent="0.25">
      <c r="A161" s="32">
        <v>159</v>
      </c>
      <c r="E161" s="16"/>
      <c r="F161" s="16"/>
      <c r="G161" s="33">
        <f>ABS(F161-E161)</f>
      </c>
      <c r="H161" s="16"/>
      <c r="I161" s="34"/>
      <c r="J161" s="35">
        <f>IF(D161="L",(H161-F161)*I161,(F161-H161)*I161)</f>
      </c>
      <c r="K161" s="16"/>
      <c r="L161" s="35">
        <f>J161-K161</f>
      </c>
      <c r="M161" s="14"/>
      <c r="N161" s="36">
        <f>IFERROR(ABS(H161-F161)/0.01,0)</f>
      </c>
    </row>
    <row r="162" ht="22" customHeight="1" spans="1:16" x14ac:dyDescent="0.25">
      <c r="A162" s="32">
        <v>160</v>
      </c>
      <c r="E162" s="16"/>
      <c r="F162" s="16"/>
      <c r="G162" s="33">
        <f>ABS(F162-E162)</f>
      </c>
      <c r="H162" s="16"/>
      <c r="I162" s="34"/>
      <c r="J162" s="35">
        <f>IF(D162="L",(H162-F162)*I162,(F162-H162)*I162)</f>
      </c>
      <c r="K162" s="16"/>
      <c r="L162" s="35">
        <f>J162-K162</f>
      </c>
      <c r="M162" s="14"/>
      <c r="N162" s="36">
        <f>IFERROR(ABS(H162-F162)/0.01,0)</f>
      </c>
    </row>
    <row r="163" ht="22" customHeight="1" spans="1:16" x14ac:dyDescent="0.25">
      <c r="A163" s="32">
        <v>161</v>
      </c>
      <c r="E163" s="16"/>
      <c r="F163" s="16"/>
      <c r="G163" s="33">
        <f>ABS(F163-E163)</f>
      </c>
      <c r="H163" s="16"/>
      <c r="I163" s="34"/>
      <c r="J163" s="35">
        <f>IF(D163="L",(H163-F163)*I163,(F163-H163)*I163)</f>
      </c>
      <c r="K163" s="16"/>
      <c r="L163" s="35">
        <f>J163-K163</f>
      </c>
      <c r="M163" s="14"/>
      <c r="N163" s="36">
        <f>IFERROR(ABS(H163-F163)/0.01,0)</f>
      </c>
    </row>
    <row r="164" ht="22" customHeight="1" spans="1:16" x14ac:dyDescent="0.25">
      <c r="A164" s="32">
        <v>162</v>
      </c>
      <c r="E164" s="16"/>
      <c r="F164" s="16"/>
      <c r="G164" s="33">
        <f>ABS(F164-E164)</f>
      </c>
      <c r="H164" s="16"/>
      <c r="I164" s="34"/>
      <c r="J164" s="35">
        <f>IF(D164="L",(H164-F164)*I164,(F164-H164)*I164)</f>
      </c>
      <c r="K164" s="16"/>
      <c r="L164" s="35">
        <f>J164-K164</f>
      </c>
      <c r="M164" s="14"/>
      <c r="N164" s="36">
        <f>IFERROR(ABS(H164-F164)/0.01,0)</f>
      </c>
    </row>
    <row r="165" ht="22" customHeight="1" spans="1:16" x14ac:dyDescent="0.25">
      <c r="A165" s="32">
        <v>163</v>
      </c>
      <c r="E165" s="16"/>
      <c r="F165" s="16"/>
      <c r="G165" s="33">
        <f>ABS(F165-E165)</f>
      </c>
      <c r="H165" s="16"/>
      <c r="I165" s="34"/>
      <c r="J165" s="35">
        <f>IF(D165="L",(H165-F165)*I165,(F165-H165)*I165)</f>
      </c>
      <c r="K165" s="16"/>
      <c r="L165" s="35">
        <f>J165-K165</f>
      </c>
      <c r="M165" s="14"/>
      <c r="N165" s="36">
        <f>IFERROR(ABS(H165-F165)/0.01,0)</f>
      </c>
    </row>
    <row r="166" ht="22" customHeight="1" spans="1:16" x14ac:dyDescent="0.25">
      <c r="A166" s="32">
        <v>164</v>
      </c>
      <c r="E166" s="16"/>
      <c r="F166" s="16"/>
      <c r="G166" s="33">
        <f>ABS(F166-E166)</f>
      </c>
      <c r="H166" s="16"/>
      <c r="I166" s="34"/>
      <c r="J166" s="35">
        <f>IF(D166="L",(H166-F166)*I166,(F166-H166)*I166)</f>
      </c>
      <c r="K166" s="16"/>
      <c r="L166" s="35">
        <f>J166-K166</f>
      </c>
      <c r="M166" s="14"/>
      <c r="N166" s="36">
        <f>IFERROR(ABS(H166-F166)/0.01,0)</f>
      </c>
    </row>
    <row r="167" ht="22" customHeight="1" spans="1:16" x14ac:dyDescent="0.25">
      <c r="A167" s="32">
        <v>165</v>
      </c>
      <c r="E167" s="16"/>
      <c r="F167" s="16"/>
      <c r="G167" s="33">
        <f>ABS(F167-E167)</f>
      </c>
      <c r="H167" s="16"/>
      <c r="I167" s="34"/>
      <c r="J167" s="35">
        <f>IF(D167="L",(H167-F167)*I167,(F167-H167)*I167)</f>
      </c>
      <c r="K167" s="16"/>
      <c r="L167" s="35">
        <f>J167-K167</f>
      </c>
      <c r="M167" s="14"/>
      <c r="N167" s="36">
        <f>IFERROR(ABS(H167-F167)/0.01,0)</f>
      </c>
    </row>
    <row r="168" ht="22" customHeight="1" spans="1:16" x14ac:dyDescent="0.25">
      <c r="A168" s="32">
        <v>166</v>
      </c>
      <c r="E168" s="16"/>
      <c r="F168" s="16"/>
      <c r="G168" s="33">
        <f>ABS(F168-E168)</f>
      </c>
      <c r="H168" s="16"/>
      <c r="I168" s="34"/>
      <c r="J168" s="35">
        <f>IF(D168="L",(H168-F168)*I168,(F168-H168)*I168)</f>
      </c>
      <c r="K168" s="16"/>
      <c r="L168" s="35">
        <f>J168-K168</f>
      </c>
      <c r="M168" s="14"/>
      <c r="N168" s="36">
        <f>IFERROR(ABS(H168-F168)/0.01,0)</f>
      </c>
    </row>
    <row r="169" ht="22" customHeight="1" spans="1:16" x14ac:dyDescent="0.25">
      <c r="A169" s="32">
        <v>167</v>
      </c>
      <c r="E169" s="16"/>
      <c r="F169" s="16"/>
      <c r="G169" s="33">
        <f>ABS(F169-E169)</f>
      </c>
      <c r="H169" s="16"/>
      <c r="I169" s="34"/>
      <c r="J169" s="35">
        <f>IF(D169="L",(H169-F169)*I169,(F169-H169)*I169)</f>
      </c>
      <c r="K169" s="16"/>
      <c r="L169" s="35">
        <f>J169-K169</f>
      </c>
      <c r="M169" s="14"/>
      <c r="N169" s="36">
        <f>IFERROR(ABS(H169-F169)/0.01,0)</f>
      </c>
    </row>
    <row r="170" ht="22" customHeight="1" spans="1:16" x14ac:dyDescent="0.25">
      <c r="A170" s="32">
        <v>168</v>
      </c>
      <c r="E170" s="16"/>
      <c r="F170" s="16"/>
      <c r="G170" s="33">
        <f>ABS(F170-E170)</f>
      </c>
      <c r="H170" s="16"/>
      <c r="I170" s="34"/>
      <c r="J170" s="35">
        <f>IF(D170="L",(H170-F170)*I170,(F170-H170)*I170)</f>
      </c>
      <c r="K170" s="16"/>
      <c r="L170" s="35">
        <f>J170-K170</f>
      </c>
      <c r="M170" s="14"/>
      <c r="N170" s="36">
        <f>IFERROR(ABS(H170-F170)/0.01,0)</f>
      </c>
    </row>
    <row r="171" ht="22" customHeight="1" spans="1:16" x14ac:dyDescent="0.25">
      <c r="A171" s="32">
        <v>169</v>
      </c>
      <c r="E171" s="16"/>
      <c r="F171" s="16"/>
      <c r="G171" s="33">
        <f>ABS(F171-E171)</f>
      </c>
      <c r="H171" s="16"/>
      <c r="I171" s="34"/>
      <c r="J171" s="35">
        <f>IF(D171="L",(H171-F171)*I171,(F171-H171)*I171)</f>
      </c>
      <c r="K171" s="16"/>
      <c r="L171" s="35">
        <f>J171-K171</f>
      </c>
      <c r="M171" s="14"/>
      <c r="N171" s="36">
        <f>IFERROR(ABS(H171-F171)/0.01,0)</f>
      </c>
    </row>
    <row r="172" ht="22" customHeight="1" spans="1:16" x14ac:dyDescent="0.25">
      <c r="A172" s="32">
        <v>170</v>
      </c>
      <c r="E172" s="16"/>
      <c r="F172" s="16"/>
      <c r="G172" s="33">
        <f>ABS(F172-E172)</f>
      </c>
      <c r="H172" s="16"/>
      <c r="I172" s="34"/>
      <c r="J172" s="35">
        <f>IF(D172="L",(H172-F172)*I172,(F172-H172)*I172)</f>
      </c>
      <c r="K172" s="16"/>
      <c r="L172" s="35">
        <f>J172-K172</f>
      </c>
      <c r="M172" s="14"/>
      <c r="N172" s="36">
        <f>IFERROR(ABS(H172-F172)/0.01,0)</f>
      </c>
    </row>
    <row r="173" ht="22" customHeight="1" spans="1:16" x14ac:dyDescent="0.25">
      <c r="A173" s="32">
        <v>171</v>
      </c>
      <c r="E173" s="16"/>
      <c r="F173" s="16"/>
      <c r="G173" s="33">
        <f>ABS(F173-E173)</f>
      </c>
      <c r="H173" s="16"/>
      <c r="I173" s="34"/>
      <c r="J173" s="35">
        <f>IF(D173="L",(H173-F173)*I173,(F173-H173)*I173)</f>
      </c>
      <c r="K173" s="16"/>
      <c r="L173" s="35">
        <f>J173-K173</f>
      </c>
      <c r="M173" s="14"/>
      <c r="N173" s="36">
        <f>IFERROR(ABS(H173-F173)/0.01,0)</f>
      </c>
    </row>
    <row r="174" ht="22" customHeight="1" spans="1:16" x14ac:dyDescent="0.25">
      <c r="A174" s="32">
        <v>172</v>
      </c>
      <c r="E174" s="16"/>
      <c r="F174" s="16"/>
      <c r="G174" s="33">
        <f>ABS(F174-E174)</f>
      </c>
      <c r="H174" s="16"/>
      <c r="I174" s="34"/>
      <c r="J174" s="35">
        <f>IF(D174="L",(H174-F174)*I174,(F174-H174)*I174)</f>
      </c>
      <c r="K174" s="16"/>
      <c r="L174" s="35">
        <f>J174-K174</f>
      </c>
      <c r="M174" s="14"/>
      <c r="N174" s="36">
        <f>IFERROR(ABS(H174-F174)/0.01,0)</f>
      </c>
    </row>
    <row r="175" ht="22" customHeight="1" spans="1:16" x14ac:dyDescent="0.25">
      <c r="A175" s="32">
        <v>173</v>
      </c>
      <c r="E175" s="16"/>
      <c r="F175" s="16"/>
      <c r="G175" s="33">
        <f>ABS(F175-E175)</f>
      </c>
      <c r="H175" s="16"/>
      <c r="I175" s="34"/>
      <c r="J175" s="35">
        <f>IF(D175="L",(H175-F175)*I175,(F175-H175)*I175)</f>
      </c>
      <c r="K175" s="16"/>
      <c r="L175" s="35">
        <f>J175-K175</f>
      </c>
      <c r="M175" s="14"/>
      <c r="N175" s="36">
        <f>IFERROR(ABS(H175-F175)/0.01,0)</f>
      </c>
    </row>
    <row r="176" ht="22" customHeight="1" spans="1:16" x14ac:dyDescent="0.25">
      <c r="A176" s="32">
        <v>174</v>
      </c>
      <c r="E176" s="16"/>
      <c r="F176" s="16"/>
      <c r="G176" s="33">
        <f>ABS(F176-E176)</f>
      </c>
      <c r="H176" s="16"/>
      <c r="I176" s="34"/>
      <c r="J176" s="35">
        <f>IF(D176="L",(H176-F176)*I176,(F176-H176)*I176)</f>
      </c>
      <c r="K176" s="16"/>
      <c r="L176" s="35">
        <f>J176-K176</f>
      </c>
      <c r="M176" s="14"/>
      <c r="N176" s="36">
        <f>IFERROR(ABS(H176-F176)/0.01,0)</f>
      </c>
    </row>
    <row r="177" ht="22" customHeight="1" spans="1:16" x14ac:dyDescent="0.25">
      <c r="A177" s="32">
        <v>175</v>
      </c>
      <c r="E177" s="16"/>
      <c r="F177" s="16"/>
      <c r="G177" s="33">
        <f>ABS(F177-E177)</f>
      </c>
      <c r="H177" s="16"/>
      <c r="I177" s="34"/>
      <c r="J177" s="35">
        <f>IF(D177="L",(H177-F177)*I177,(F177-H177)*I177)</f>
      </c>
      <c r="K177" s="16"/>
      <c r="L177" s="35">
        <f>J177-K177</f>
      </c>
      <c r="M177" s="14"/>
      <c r="N177" s="36">
        <f>IFERROR(ABS(H177-F177)/0.01,0)</f>
      </c>
    </row>
    <row r="178" ht="22" customHeight="1" spans="1:16" x14ac:dyDescent="0.25">
      <c r="A178" s="32">
        <v>176</v>
      </c>
      <c r="E178" s="16"/>
      <c r="F178" s="16"/>
      <c r="G178" s="33">
        <f>ABS(F178-E178)</f>
      </c>
      <c r="H178" s="16"/>
      <c r="I178" s="34"/>
      <c r="J178" s="35">
        <f>IF(D178="L",(H178-F178)*I178,(F178-H178)*I178)</f>
      </c>
      <c r="K178" s="16"/>
      <c r="L178" s="35">
        <f>J178-K178</f>
      </c>
      <c r="M178" s="14"/>
      <c r="N178" s="36">
        <f>IFERROR(ABS(H178-F178)/0.01,0)</f>
      </c>
    </row>
    <row r="179" ht="22" customHeight="1" spans="1:16" x14ac:dyDescent="0.25">
      <c r="A179" s="32">
        <v>177</v>
      </c>
      <c r="E179" s="16"/>
      <c r="F179" s="16"/>
      <c r="G179" s="33">
        <f>ABS(F179-E179)</f>
      </c>
      <c r="H179" s="16"/>
      <c r="I179" s="34"/>
      <c r="J179" s="35">
        <f>IF(D179="L",(H179-F179)*I179,(F179-H179)*I179)</f>
      </c>
      <c r="K179" s="16"/>
      <c r="L179" s="35">
        <f>J179-K179</f>
      </c>
      <c r="M179" s="14"/>
      <c r="N179" s="36">
        <f>IFERROR(ABS(H179-F179)/0.01,0)</f>
      </c>
    </row>
    <row r="180" ht="22" customHeight="1" spans="1:16" x14ac:dyDescent="0.25">
      <c r="A180" s="32">
        <v>178</v>
      </c>
      <c r="E180" s="16"/>
      <c r="F180" s="16"/>
      <c r="G180" s="33">
        <f>ABS(F180-E180)</f>
      </c>
      <c r="H180" s="16"/>
      <c r="I180" s="34"/>
      <c r="J180" s="35">
        <f>IF(D180="L",(H180-F180)*I180,(F180-H180)*I180)</f>
      </c>
      <c r="K180" s="16"/>
      <c r="L180" s="35">
        <f>J180-K180</f>
      </c>
      <c r="M180" s="14"/>
      <c r="N180" s="36">
        <f>IFERROR(ABS(H180-F180)/0.01,0)</f>
      </c>
    </row>
    <row r="181" ht="22" customHeight="1" spans="1:16" x14ac:dyDescent="0.25">
      <c r="A181" s="32">
        <v>179</v>
      </c>
      <c r="E181" s="16"/>
      <c r="F181" s="16"/>
      <c r="G181" s="33">
        <f>ABS(F181-E181)</f>
      </c>
      <c r="H181" s="16"/>
      <c r="I181" s="34"/>
      <c r="J181" s="35">
        <f>IF(D181="L",(H181-F181)*I181,(F181-H181)*I181)</f>
      </c>
      <c r="K181" s="16"/>
      <c r="L181" s="35">
        <f>J181-K181</f>
      </c>
      <c r="M181" s="14"/>
      <c r="N181" s="36">
        <f>IFERROR(ABS(H181-F181)/0.01,0)</f>
      </c>
    </row>
    <row r="182" ht="22" customHeight="1" spans="1:16" x14ac:dyDescent="0.25">
      <c r="A182" s="32">
        <v>180</v>
      </c>
      <c r="E182" s="16"/>
      <c r="F182" s="16"/>
      <c r="G182" s="33">
        <f>ABS(F182-E182)</f>
      </c>
      <c r="H182" s="16"/>
      <c r="I182" s="34"/>
      <c r="J182" s="35">
        <f>IF(D182="L",(H182-F182)*I182,(F182-H182)*I182)</f>
      </c>
      <c r="K182" s="16"/>
      <c r="L182" s="35">
        <f>J182-K182</f>
      </c>
      <c r="M182" s="14"/>
      <c r="N182" s="36">
        <f>IFERROR(ABS(H182-F182)/0.01,0)</f>
      </c>
    </row>
    <row r="183" ht="22" customHeight="1" spans="1:16" x14ac:dyDescent="0.25">
      <c r="A183" s="32">
        <v>181</v>
      </c>
      <c r="E183" s="16"/>
      <c r="F183" s="16"/>
      <c r="G183" s="33">
        <f>ABS(F183-E183)</f>
      </c>
      <c r="H183" s="16"/>
      <c r="I183" s="34"/>
      <c r="J183" s="35">
        <f>IF(D183="L",(H183-F183)*I183,(F183-H183)*I183)</f>
      </c>
      <c r="K183" s="16"/>
      <c r="L183" s="35">
        <f>J183-K183</f>
      </c>
      <c r="M183" s="14"/>
      <c r="N183" s="36">
        <f>IFERROR(ABS(H183-F183)/0.01,0)</f>
      </c>
    </row>
    <row r="184" ht="22" customHeight="1" spans="1:16" x14ac:dyDescent="0.25">
      <c r="A184" s="32">
        <v>182</v>
      </c>
      <c r="E184" s="16"/>
      <c r="F184" s="16"/>
      <c r="G184" s="33">
        <f>ABS(F184-E184)</f>
      </c>
      <c r="H184" s="16"/>
      <c r="I184" s="34"/>
      <c r="J184" s="35">
        <f>IF(D184="L",(H184-F184)*I184,(F184-H184)*I184)</f>
      </c>
      <c r="K184" s="16"/>
      <c r="L184" s="35">
        <f>J184-K184</f>
      </c>
      <c r="M184" s="14"/>
      <c r="N184" s="36">
        <f>IFERROR(ABS(H184-F184)/0.01,0)</f>
      </c>
    </row>
    <row r="185" ht="22" customHeight="1" spans="1:16" x14ac:dyDescent="0.25">
      <c r="A185" s="32">
        <v>183</v>
      </c>
      <c r="E185" s="16"/>
      <c r="F185" s="16"/>
      <c r="G185" s="33">
        <f>ABS(F185-E185)</f>
      </c>
      <c r="H185" s="16"/>
      <c r="I185" s="34"/>
      <c r="J185" s="35">
        <f>IF(D185="L",(H185-F185)*I185,(F185-H185)*I185)</f>
      </c>
      <c r="K185" s="16"/>
      <c r="L185" s="35">
        <f>J185-K185</f>
      </c>
      <c r="M185" s="14"/>
      <c r="N185" s="36">
        <f>IFERROR(ABS(H185-F185)/0.01,0)</f>
      </c>
    </row>
    <row r="186" ht="22" customHeight="1" spans="1:16" x14ac:dyDescent="0.25">
      <c r="A186" s="32">
        <v>184</v>
      </c>
      <c r="E186" s="16"/>
      <c r="F186" s="16"/>
      <c r="G186" s="33">
        <f>ABS(F186-E186)</f>
      </c>
      <c r="H186" s="16"/>
      <c r="I186" s="34"/>
      <c r="J186" s="35">
        <f>IF(D186="L",(H186-F186)*I186,(F186-H186)*I186)</f>
      </c>
      <c r="K186" s="16"/>
      <c r="L186" s="35">
        <f>J186-K186</f>
      </c>
      <c r="M186" s="14"/>
      <c r="N186" s="36">
        <f>IFERROR(ABS(H186-F186)/0.01,0)</f>
      </c>
    </row>
    <row r="187" ht="22" customHeight="1" spans="1:16" x14ac:dyDescent="0.25">
      <c r="A187" s="32">
        <v>185</v>
      </c>
      <c r="E187" s="16"/>
      <c r="F187" s="16"/>
      <c r="G187" s="33">
        <f>ABS(F187-E187)</f>
      </c>
      <c r="H187" s="16"/>
      <c r="I187" s="34"/>
      <c r="J187" s="35">
        <f>IF(D187="L",(H187-F187)*I187,(F187-H187)*I187)</f>
      </c>
      <c r="K187" s="16"/>
      <c r="L187" s="35">
        <f>J187-K187</f>
      </c>
      <c r="M187" s="14"/>
      <c r="N187" s="36">
        <f>IFERROR(ABS(H187-F187)/0.01,0)</f>
      </c>
    </row>
    <row r="188" ht="22" customHeight="1" spans="1:16" x14ac:dyDescent="0.25">
      <c r="A188" s="32">
        <v>186</v>
      </c>
      <c r="E188" s="16"/>
      <c r="F188" s="16"/>
      <c r="G188" s="33">
        <f>ABS(F188-E188)</f>
      </c>
      <c r="H188" s="16"/>
      <c r="I188" s="34"/>
      <c r="J188" s="35">
        <f>IF(D188="L",(H188-F188)*I188,(F188-H188)*I188)</f>
      </c>
      <c r="K188" s="16"/>
      <c r="L188" s="35">
        <f>J188-K188</f>
      </c>
      <c r="M188" s="14"/>
      <c r="N188" s="36">
        <f>IFERROR(ABS(H188-F188)/0.01,0)</f>
      </c>
    </row>
    <row r="189" ht="22" customHeight="1" spans="1:16" x14ac:dyDescent="0.25">
      <c r="A189" s="32">
        <v>187</v>
      </c>
      <c r="E189" s="16"/>
      <c r="F189" s="16"/>
      <c r="G189" s="33">
        <f>ABS(F189-E189)</f>
      </c>
      <c r="H189" s="16"/>
      <c r="I189" s="34"/>
      <c r="J189" s="35">
        <f>IF(D189="L",(H189-F189)*I189,(F189-H189)*I189)</f>
      </c>
      <c r="K189" s="16"/>
      <c r="L189" s="35">
        <f>J189-K189</f>
      </c>
      <c r="M189" s="14"/>
      <c r="N189" s="36">
        <f>IFERROR(ABS(H189-F189)/0.01,0)</f>
      </c>
    </row>
    <row r="190" ht="22" customHeight="1" spans="1:16" x14ac:dyDescent="0.25">
      <c r="A190" s="32">
        <v>188</v>
      </c>
      <c r="E190" s="16"/>
      <c r="F190" s="16"/>
      <c r="G190" s="33">
        <f>ABS(F190-E190)</f>
      </c>
      <c r="H190" s="16"/>
      <c r="I190" s="34"/>
      <c r="J190" s="35">
        <f>IF(D190="L",(H190-F190)*I190,(F190-H190)*I190)</f>
      </c>
      <c r="K190" s="16"/>
      <c r="L190" s="35">
        <f>J190-K190</f>
      </c>
      <c r="M190" s="14"/>
      <c r="N190" s="36">
        <f>IFERROR(ABS(H190-F190)/0.01,0)</f>
      </c>
    </row>
    <row r="191" ht="22" customHeight="1" spans="1:16" x14ac:dyDescent="0.25">
      <c r="A191" s="32">
        <v>189</v>
      </c>
      <c r="E191" s="16"/>
      <c r="F191" s="16"/>
      <c r="G191" s="33">
        <f>ABS(F191-E191)</f>
      </c>
      <c r="H191" s="16"/>
      <c r="I191" s="34"/>
      <c r="J191" s="35">
        <f>IF(D191="L",(H191-F191)*I191,(F191-H191)*I191)</f>
      </c>
      <c r="K191" s="16"/>
      <c r="L191" s="35">
        <f>J191-K191</f>
      </c>
      <c r="M191" s="14"/>
      <c r="N191" s="36">
        <f>IFERROR(ABS(H191-F191)/0.01,0)</f>
      </c>
    </row>
    <row r="192" ht="22" customHeight="1" spans="1:16" x14ac:dyDescent="0.25">
      <c r="A192" s="32">
        <v>190</v>
      </c>
      <c r="E192" s="16"/>
      <c r="F192" s="16"/>
      <c r="G192" s="33">
        <f>ABS(F192-E192)</f>
      </c>
      <c r="H192" s="16"/>
      <c r="I192" s="34"/>
      <c r="J192" s="35">
        <f>IF(D192="L",(H192-F192)*I192,(F192-H192)*I192)</f>
      </c>
      <c r="K192" s="16"/>
      <c r="L192" s="35">
        <f>J192-K192</f>
      </c>
      <c r="M192" s="14"/>
      <c r="N192" s="36">
        <f>IFERROR(ABS(H192-F192)/0.01,0)</f>
      </c>
    </row>
    <row r="193" ht="22" customHeight="1" spans="1:16" x14ac:dyDescent="0.25">
      <c r="A193" s="32">
        <v>191</v>
      </c>
      <c r="E193" s="16"/>
      <c r="F193" s="16"/>
      <c r="G193" s="33">
        <f>ABS(F193-E193)</f>
      </c>
      <c r="H193" s="16"/>
      <c r="I193" s="34"/>
      <c r="J193" s="35">
        <f>IF(D193="L",(H193-F193)*I193,(F193-H193)*I193)</f>
      </c>
      <c r="K193" s="16"/>
      <c r="L193" s="35">
        <f>J193-K193</f>
      </c>
      <c r="M193" s="14"/>
      <c r="N193" s="36">
        <f>IFERROR(ABS(H193-F193)/0.01,0)</f>
      </c>
    </row>
    <row r="194" ht="22" customHeight="1" spans="1:16" x14ac:dyDescent="0.25">
      <c r="A194" s="32">
        <v>192</v>
      </c>
      <c r="E194" s="16"/>
      <c r="F194" s="16"/>
      <c r="G194" s="33">
        <f>ABS(F194-E194)</f>
      </c>
      <c r="H194" s="16"/>
      <c r="I194" s="34"/>
      <c r="J194" s="35">
        <f>IF(D194="L",(H194-F194)*I194,(F194-H194)*I194)</f>
      </c>
      <c r="K194" s="16"/>
      <c r="L194" s="35">
        <f>J194-K194</f>
      </c>
      <c r="M194" s="14"/>
      <c r="N194" s="36">
        <f>IFERROR(ABS(H194-F194)/0.01,0)</f>
      </c>
    </row>
    <row r="195" ht="22" customHeight="1" spans="1:16" x14ac:dyDescent="0.25">
      <c r="A195" s="32">
        <v>193</v>
      </c>
      <c r="E195" s="16"/>
      <c r="F195" s="16"/>
      <c r="G195" s="33">
        <f>ABS(F195-E195)</f>
      </c>
      <c r="H195" s="16"/>
      <c r="I195" s="34"/>
      <c r="J195" s="35">
        <f>IF(D195="L",(H195-F195)*I195,(F195-H195)*I195)</f>
      </c>
      <c r="K195" s="16"/>
      <c r="L195" s="35">
        <f>J195-K195</f>
      </c>
      <c r="M195" s="14"/>
      <c r="N195" s="36">
        <f>IFERROR(ABS(H195-F195)/0.01,0)</f>
      </c>
    </row>
    <row r="196" ht="22" customHeight="1" spans="1:16" x14ac:dyDescent="0.25">
      <c r="A196" s="32">
        <v>194</v>
      </c>
      <c r="E196" s="16"/>
      <c r="F196" s="16"/>
      <c r="G196" s="33">
        <f>ABS(F196-E196)</f>
      </c>
      <c r="H196" s="16"/>
      <c r="I196" s="34"/>
      <c r="J196" s="35">
        <f>IF(D196="L",(H196-F196)*I196,(F196-H196)*I196)</f>
      </c>
      <c r="K196" s="16"/>
      <c r="L196" s="35">
        <f>J196-K196</f>
      </c>
      <c r="M196" s="14"/>
      <c r="N196" s="36">
        <f>IFERROR(ABS(H196-F196)/0.01,0)</f>
      </c>
    </row>
    <row r="197" ht="22" customHeight="1" spans="1:16" x14ac:dyDescent="0.25">
      <c r="A197" s="32">
        <v>195</v>
      </c>
      <c r="E197" s="16"/>
      <c r="F197" s="16"/>
      <c r="G197" s="33">
        <f>ABS(F197-E197)</f>
      </c>
      <c r="H197" s="16"/>
      <c r="I197" s="34"/>
      <c r="J197" s="35">
        <f>IF(D197="L",(H197-F197)*I197,(F197-H197)*I197)</f>
      </c>
      <c r="K197" s="16"/>
      <c r="L197" s="35">
        <f>J197-K197</f>
      </c>
      <c r="M197" s="14"/>
      <c r="N197" s="36">
        <f>IFERROR(ABS(H197-F197)/0.01,0)</f>
      </c>
    </row>
    <row r="198" ht="22" customHeight="1" spans="1:16" x14ac:dyDescent="0.25">
      <c r="A198" s="32">
        <v>196</v>
      </c>
      <c r="E198" s="16"/>
      <c r="F198" s="16"/>
      <c r="G198" s="33">
        <f>ABS(F198-E198)</f>
      </c>
      <c r="H198" s="16"/>
      <c r="I198" s="34"/>
      <c r="J198" s="35">
        <f>IF(D198="L",(H198-F198)*I198,(F198-H198)*I198)</f>
      </c>
      <c r="K198" s="16"/>
      <c r="L198" s="35">
        <f>J198-K198</f>
      </c>
      <c r="M198" s="14"/>
      <c r="N198" s="36">
        <f>IFERROR(ABS(H198-F198)/0.01,0)</f>
      </c>
    </row>
    <row r="199" ht="22" customHeight="1" spans="1:16" x14ac:dyDescent="0.25">
      <c r="A199" s="32">
        <v>197</v>
      </c>
      <c r="E199" s="16"/>
      <c r="F199" s="16"/>
      <c r="G199" s="33">
        <f>ABS(F199-E199)</f>
      </c>
      <c r="H199" s="16"/>
      <c r="I199" s="34"/>
      <c r="J199" s="35">
        <f>IF(D199="L",(H199-F199)*I199,(F199-H199)*I199)</f>
      </c>
      <c r="K199" s="16"/>
      <c r="L199" s="35">
        <f>J199-K199</f>
      </c>
      <c r="M199" s="14"/>
      <c r="N199" s="36">
        <f>IFERROR(ABS(H199-F199)/0.01,0)</f>
      </c>
    </row>
    <row r="200" ht="22" customHeight="1" spans="1:16" x14ac:dyDescent="0.25">
      <c r="A200" s="32">
        <v>198</v>
      </c>
      <c r="E200" s="16"/>
      <c r="F200" s="16"/>
      <c r="G200" s="33">
        <f>ABS(F200-E200)</f>
      </c>
      <c r="H200" s="16"/>
      <c r="I200" s="34"/>
      <c r="J200" s="35">
        <f>IF(D200="L",(H200-F200)*I200,(F200-H200)*I200)</f>
      </c>
      <c r="K200" s="16"/>
      <c r="L200" s="35">
        <f>J200-K200</f>
      </c>
      <c r="M200" s="14"/>
      <c r="N200" s="36">
        <f>IFERROR(ABS(H200-F200)/0.01,0)</f>
      </c>
    </row>
    <row r="201" ht="22" customHeight="1" spans="1:16" x14ac:dyDescent="0.25">
      <c r="A201" s="32">
        <v>199</v>
      </c>
      <c r="E201" s="16"/>
      <c r="F201" s="16"/>
      <c r="G201" s="33">
        <f>ABS(F201-E201)</f>
      </c>
      <c r="H201" s="16"/>
      <c r="I201" s="34"/>
      <c r="J201" s="35">
        <f>IF(D201="L",(H201-F201)*I201,(F201-H201)*I201)</f>
      </c>
      <c r="K201" s="16"/>
      <c r="L201" s="35">
        <f>J201-K201</f>
      </c>
      <c r="M201" s="14"/>
      <c r="N201" s="36">
        <f>IFERROR(ABS(H201-F201)/0.01,0)</f>
      </c>
    </row>
    <row r="202" ht="22" customHeight="1" spans="1:16" x14ac:dyDescent="0.25">
      <c r="A202" s="32">
        <v>200</v>
      </c>
      <c r="E202" s="16"/>
      <c r="F202" s="16"/>
      <c r="G202" s="33">
        <f>ABS(F202-E202)</f>
      </c>
      <c r="H202" s="16"/>
      <c r="I202" s="34"/>
      <c r="J202" s="35">
        <f>IF(D202="L",(H202-F202)*I202,(F202-H202)*I202)</f>
      </c>
      <c r="K202" s="16"/>
      <c r="L202" s="35">
        <f>J202-K202</f>
      </c>
      <c r="M202" s="14"/>
      <c r="N202" s="36">
        <f>IFERROR(ABS(H202-F202)/0.01,0)</f>
      </c>
    </row>
    <row r="203" ht="22" customHeight="1" spans="1:16" x14ac:dyDescent="0.25">
      <c r="A203" s="32">
        <v>201</v>
      </c>
      <c r="E203" s="16"/>
      <c r="F203" s="16"/>
      <c r="G203" s="33">
        <f>ABS(F203-E203)</f>
      </c>
      <c r="H203" s="16"/>
      <c r="I203" s="34"/>
      <c r="J203" s="35">
        <f>IF(D203="L",(H203-F203)*I203,(F203-H203)*I203)</f>
      </c>
      <c r="K203" s="16"/>
      <c r="L203" s="35">
        <f>J203-K203</f>
      </c>
      <c r="M203" s="14"/>
      <c r="N203" s="36">
        <f>IFERROR(ABS(H203-F203)/0.01,0)</f>
      </c>
    </row>
    <row r="204" ht="22" customHeight="1" spans="1:16" x14ac:dyDescent="0.25">
      <c r="A204" s="32">
        <v>202</v>
      </c>
      <c r="E204" s="16"/>
      <c r="F204" s="16"/>
      <c r="G204" s="33">
        <f>ABS(F204-E204)</f>
      </c>
      <c r="H204" s="16"/>
      <c r="I204" s="34"/>
      <c r="J204" s="35">
        <f>IF(D204="L",(H204-F204)*I204,(F204-H204)*I204)</f>
      </c>
      <c r="K204" s="16"/>
      <c r="L204" s="35">
        <f>J204-K204</f>
      </c>
      <c r="M204" s="14"/>
      <c r="N204" s="36">
        <f>IFERROR(ABS(H204-F204)/0.01,0)</f>
      </c>
    </row>
    <row r="205" ht="22" customHeight="1" spans="1:16" x14ac:dyDescent="0.25">
      <c r="A205" s="32">
        <v>203</v>
      </c>
      <c r="E205" s="16"/>
      <c r="F205" s="16"/>
      <c r="G205" s="33">
        <f>ABS(F205-E205)</f>
      </c>
      <c r="H205" s="16"/>
      <c r="I205" s="34"/>
      <c r="J205" s="35">
        <f>IF(D205="L",(H205-F205)*I205,(F205-H205)*I205)</f>
      </c>
      <c r="K205" s="16"/>
      <c r="L205" s="35">
        <f>J205-K205</f>
      </c>
      <c r="M205" s="14"/>
      <c r="N205" s="36">
        <f>IFERROR(ABS(H205-F205)/0.01,0)</f>
      </c>
    </row>
    <row r="206" ht="22" customHeight="1" spans="1:16" x14ac:dyDescent="0.25">
      <c r="A206" s="32">
        <v>204</v>
      </c>
      <c r="E206" s="16"/>
      <c r="F206" s="16"/>
      <c r="G206" s="33">
        <f>ABS(F206-E206)</f>
      </c>
      <c r="H206" s="16"/>
      <c r="I206" s="34"/>
      <c r="J206" s="35">
        <f>IF(D206="L",(H206-F206)*I206,(F206-H206)*I206)</f>
      </c>
      <c r="K206" s="16"/>
      <c r="L206" s="35">
        <f>J206-K206</f>
      </c>
      <c r="M206" s="14"/>
      <c r="N206" s="36">
        <f>IFERROR(ABS(H206-F206)/0.01,0)</f>
      </c>
    </row>
    <row r="207" ht="22" customHeight="1" spans="1:16" x14ac:dyDescent="0.25">
      <c r="A207" s="32">
        <v>205</v>
      </c>
      <c r="E207" s="16"/>
      <c r="F207" s="16"/>
      <c r="G207" s="33">
        <f>ABS(F207-E207)</f>
      </c>
      <c r="H207" s="16"/>
      <c r="I207" s="34"/>
      <c r="J207" s="35">
        <f>IF(D207="L",(H207-F207)*I207,(F207-H207)*I207)</f>
      </c>
      <c r="K207" s="16"/>
      <c r="L207" s="35">
        <f>J207-K207</f>
      </c>
      <c r="M207" s="14"/>
      <c r="N207" s="36">
        <f>IFERROR(ABS(H207-F207)/0.01,0)</f>
      </c>
    </row>
    <row r="208" ht="22" customHeight="1" spans="1:16" x14ac:dyDescent="0.25">
      <c r="A208" s="32">
        <v>206</v>
      </c>
      <c r="E208" s="16"/>
      <c r="F208" s="16"/>
      <c r="G208" s="33">
        <f>ABS(F208-E208)</f>
      </c>
      <c r="H208" s="16"/>
      <c r="I208" s="34"/>
      <c r="J208" s="35">
        <f>IF(D208="L",(H208-F208)*I208,(F208-H208)*I208)</f>
      </c>
      <c r="K208" s="16"/>
      <c r="L208" s="35">
        <f>J208-K208</f>
      </c>
      <c r="M208" s="14"/>
      <c r="N208" s="36">
        <f>IFERROR(ABS(H208-F208)/0.01,0)</f>
      </c>
    </row>
    <row r="209" ht="22" customHeight="1" spans="1:16" x14ac:dyDescent="0.25">
      <c r="A209" s="32">
        <v>207</v>
      </c>
      <c r="E209" s="16"/>
      <c r="F209" s="16"/>
      <c r="G209" s="33">
        <f>ABS(F209-E209)</f>
      </c>
      <c r="H209" s="16"/>
      <c r="I209" s="34"/>
      <c r="J209" s="35">
        <f>IF(D209="L",(H209-F209)*I209,(F209-H209)*I209)</f>
      </c>
      <c r="K209" s="16"/>
      <c r="L209" s="35">
        <f>J209-K209</f>
      </c>
      <c r="M209" s="14"/>
      <c r="N209" s="36">
        <f>IFERROR(ABS(H209-F209)/0.01,0)</f>
      </c>
    </row>
    <row r="210" ht="22" customHeight="1" spans="1:16" x14ac:dyDescent="0.25">
      <c r="A210" s="32">
        <v>208</v>
      </c>
      <c r="E210" s="16"/>
      <c r="F210" s="16"/>
      <c r="G210" s="33">
        <f>ABS(F210-E210)</f>
      </c>
      <c r="H210" s="16"/>
      <c r="I210" s="34"/>
      <c r="J210" s="35">
        <f>IF(D210="L",(H210-F210)*I210,(F210-H210)*I210)</f>
      </c>
      <c r="K210" s="16"/>
      <c r="L210" s="35">
        <f>J210-K210</f>
      </c>
      <c r="M210" s="14"/>
      <c r="N210" s="36">
        <f>IFERROR(ABS(H210-F210)/0.01,0)</f>
      </c>
    </row>
    <row r="211" ht="22" customHeight="1" spans="1:16" x14ac:dyDescent="0.25">
      <c r="A211" s="32">
        <v>209</v>
      </c>
      <c r="E211" s="16"/>
      <c r="F211" s="16"/>
      <c r="G211" s="33">
        <f>ABS(F211-E211)</f>
      </c>
      <c r="H211" s="16"/>
      <c r="I211" s="34"/>
      <c r="J211" s="35">
        <f>IF(D211="L",(H211-F211)*I211,(F211-H211)*I211)</f>
      </c>
      <c r="K211" s="16"/>
      <c r="L211" s="35">
        <f>J211-K211</f>
      </c>
      <c r="M211" s="14"/>
      <c r="N211" s="36">
        <f>IFERROR(ABS(H211-F211)/0.01,0)</f>
      </c>
    </row>
    <row r="212" ht="22" customHeight="1" spans="1:16" x14ac:dyDescent="0.25">
      <c r="A212" s="32">
        <v>210</v>
      </c>
      <c r="E212" s="16"/>
      <c r="F212" s="16"/>
      <c r="G212" s="33">
        <f>ABS(F212-E212)</f>
      </c>
      <c r="H212" s="16"/>
      <c r="I212" s="34"/>
      <c r="J212" s="35">
        <f>IF(D212="L",(H212-F212)*I212,(F212-H212)*I212)</f>
      </c>
      <c r="K212" s="16"/>
      <c r="L212" s="35">
        <f>J212-K212</f>
      </c>
      <c r="M212" s="14"/>
      <c r="N212" s="36">
        <f>IFERROR(ABS(H212-F212)/0.01,0)</f>
      </c>
    </row>
    <row r="213" ht="22" customHeight="1" spans="1:16" x14ac:dyDescent="0.25">
      <c r="A213" s="32">
        <v>211</v>
      </c>
      <c r="E213" s="16"/>
      <c r="F213" s="16"/>
      <c r="G213" s="33">
        <f>ABS(F213-E213)</f>
      </c>
      <c r="H213" s="16"/>
      <c r="I213" s="34"/>
      <c r="J213" s="35">
        <f>IF(D213="L",(H213-F213)*I213,(F213-H213)*I213)</f>
      </c>
      <c r="K213" s="16"/>
      <c r="L213" s="35">
        <f>J213-K213</f>
      </c>
      <c r="M213" s="14"/>
      <c r="N213" s="36">
        <f>IFERROR(ABS(H213-F213)/0.01,0)</f>
      </c>
    </row>
    <row r="214" ht="22" customHeight="1" spans="1:16" x14ac:dyDescent="0.25">
      <c r="A214" s="32">
        <v>212</v>
      </c>
      <c r="E214" s="16"/>
      <c r="F214" s="16"/>
      <c r="G214" s="33">
        <f>ABS(F214-E214)</f>
      </c>
      <c r="H214" s="16"/>
      <c r="I214" s="34"/>
      <c r="J214" s="35">
        <f>IF(D214="L",(H214-F214)*I214,(F214-H214)*I214)</f>
      </c>
      <c r="K214" s="16"/>
      <c r="L214" s="35">
        <f>J214-K214</f>
      </c>
      <c r="M214" s="14"/>
      <c r="N214" s="36">
        <f>IFERROR(ABS(H214-F214)/0.01,0)</f>
      </c>
    </row>
    <row r="215" ht="22" customHeight="1" spans="1:16" x14ac:dyDescent="0.25">
      <c r="A215" s="32">
        <v>213</v>
      </c>
      <c r="E215" s="16"/>
      <c r="F215" s="16"/>
      <c r="G215" s="33">
        <f>ABS(F215-E215)</f>
      </c>
      <c r="H215" s="16"/>
      <c r="I215" s="34"/>
      <c r="J215" s="35">
        <f>IF(D215="L",(H215-F215)*I215,(F215-H215)*I215)</f>
      </c>
      <c r="K215" s="16"/>
      <c r="L215" s="35">
        <f>J215-K215</f>
      </c>
      <c r="M215" s="14"/>
      <c r="N215" s="36">
        <f>IFERROR(ABS(H215-F215)/0.01,0)</f>
      </c>
    </row>
    <row r="216" ht="22" customHeight="1" spans="1:16" x14ac:dyDescent="0.25">
      <c r="A216" s="32">
        <v>214</v>
      </c>
      <c r="E216" s="16"/>
      <c r="F216" s="16"/>
      <c r="G216" s="33">
        <f>ABS(F216-E216)</f>
      </c>
      <c r="H216" s="16"/>
      <c r="I216" s="34"/>
      <c r="J216" s="35">
        <f>IF(D216="L",(H216-F216)*I216,(F216-H216)*I216)</f>
      </c>
      <c r="K216" s="16"/>
      <c r="L216" s="35">
        <f>J216-K216</f>
      </c>
      <c r="M216" s="14"/>
      <c r="N216" s="36">
        <f>IFERROR(ABS(H216-F216)/0.01,0)</f>
      </c>
    </row>
    <row r="217" ht="22" customHeight="1" spans="1:16" x14ac:dyDescent="0.25">
      <c r="A217" s="32">
        <v>215</v>
      </c>
      <c r="E217" s="16"/>
      <c r="F217" s="16"/>
      <c r="G217" s="33">
        <f>ABS(F217-E217)</f>
      </c>
      <c r="H217" s="16"/>
      <c r="I217" s="34"/>
      <c r="J217" s="35">
        <f>IF(D217="L",(H217-F217)*I217,(F217-H217)*I217)</f>
      </c>
      <c r="K217" s="16"/>
      <c r="L217" s="35">
        <f>J217-K217</f>
      </c>
      <c r="M217" s="14"/>
      <c r="N217" s="36">
        <f>IFERROR(ABS(H217-F217)/0.01,0)</f>
      </c>
    </row>
    <row r="218" ht="22" customHeight="1" spans="1:16" x14ac:dyDescent="0.25">
      <c r="A218" s="32">
        <v>216</v>
      </c>
      <c r="E218" s="16"/>
      <c r="F218" s="16"/>
      <c r="G218" s="33">
        <f>ABS(F218-E218)</f>
      </c>
      <c r="H218" s="16"/>
      <c r="I218" s="34"/>
      <c r="J218" s="35">
        <f>IF(D218="L",(H218-F218)*I218,(F218-H218)*I218)</f>
      </c>
      <c r="K218" s="16"/>
      <c r="L218" s="35">
        <f>J218-K218</f>
      </c>
      <c r="M218" s="14"/>
      <c r="N218" s="36">
        <f>IFERROR(ABS(H218-F218)/0.01,0)</f>
      </c>
    </row>
    <row r="219" ht="22" customHeight="1" spans="1:16" x14ac:dyDescent="0.25">
      <c r="A219" s="32">
        <v>217</v>
      </c>
      <c r="E219" s="16"/>
      <c r="F219" s="16"/>
      <c r="G219" s="33">
        <f>ABS(F219-E219)</f>
      </c>
      <c r="H219" s="16"/>
      <c r="I219" s="34"/>
      <c r="J219" s="35">
        <f>IF(D219="L",(H219-F219)*I219,(F219-H219)*I219)</f>
      </c>
      <c r="K219" s="16"/>
      <c r="L219" s="35">
        <f>J219-K219</f>
      </c>
      <c r="M219" s="14"/>
      <c r="N219" s="36">
        <f>IFERROR(ABS(H219-F219)/0.01,0)</f>
      </c>
    </row>
    <row r="220" ht="22" customHeight="1" spans="1:16" x14ac:dyDescent="0.25">
      <c r="A220" s="32">
        <v>218</v>
      </c>
      <c r="E220" s="16"/>
      <c r="F220" s="16"/>
      <c r="G220" s="33">
        <f>ABS(F220-E220)</f>
      </c>
      <c r="H220" s="16"/>
      <c r="I220" s="34"/>
      <c r="J220" s="35">
        <f>IF(D220="L",(H220-F220)*I220,(F220-H220)*I220)</f>
      </c>
      <c r="K220" s="16"/>
      <c r="L220" s="35">
        <f>J220-K220</f>
      </c>
      <c r="M220" s="14"/>
      <c r="N220" s="36">
        <f>IFERROR(ABS(H220-F220)/0.01,0)</f>
      </c>
    </row>
    <row r="221" ht="22" customHeight="1" spans="1:16" x14ac:dyDescent="0.25">
      <c r="A221" s="32">
        <v>219</v>
      </c>
      <c r="E221" s="16"/>
      <c r="F221" s="16"/>
      <c r="G221" s="33">
        <f>ABS(F221-E221)</f>
      </c>
      <c r="H221" s="16"/>
      <c r="I221" s="34"/>
      <c r="J221" s="35">
        <f>IF(D221="L",(H221-F221)*I221,(F221-H221)*I221)</f>
      </c>
      <c r="K221" s="16"/>
      <c r="L221" s="35">
        <f>J221-K221</f>
      </c>
      <c r="M221" s="14"/>
      <c r="N221" s="36">
        <f>IFERROR(ABS(H221-F221)/0.01,0)</f>
      </c>
    </row>
    <row r="222" ht="22" customHeight="1" spans="1:16" x14ac:dyDescent="0.25">
      <c r="A222" s="32">
        <v>220</v>
      </c>
      <c r="E222" s="16"/>
      <c r="F222" s="16"/>
      <c r="G222" s="33">
        <f>ABS(F222-E222)</f>
      </c>
      <c r="H222" s="16"/>
      <c r="I222" s="34"/>
      <c r="J222" s="35">
        <f>IF(D222="L",(H222-F222)*I222,(F222-H222)*I222)</f>
      </c>
      <c r="K222" s="16"/>
      <c r="L222" s="35">
        <f>J222-K222</f>
      </c>
      <c r="M222" s="14"/>
      <c r="N222" s="36">
        <f>IFERROR(ABS(H222-F222)/0.01,0)</f>
      </c>
    </row>
    <row r="223" ht="22" customHeight="1" spans="1:16" x14ac:dyDescent="0.25">
      <c r="A223" s="32">
        <v>221</v>
      </c>
      <c r="E223" s="16"/>
      <c r="F223" s="16"/>
      <c r="G223" s="33">
        <f>ABS(F223-E223)</f>
      </c>
      <c r="H223" s="16"/>
      <c r="I223" s="34"/>
      <c r="J223" s="35">
        <f>IF(D223="L",(H223-F223)*I223,(F223-H223)*I223)</f>
      </c>
      <c r="K223" s="16"/>
      <c r="L223" s="35">
        <f>J223-K223</f>
      </c>
      <c r="M223" s="14"/>
      <c r="N223" s="36">
        <f>IFERROR(ABS(H223-F223)/0.01,0)</f>
      </c>
    </row>
    <row r="224" ht="22" customHeight="1" spans="1:16" x14ac:dyDescent="0.25">
      <c r="A224" s="32">
        <v>222</v>
      </c>
      <c r="E224" s="16"/>
      <c r="F224" s="16"/>
      <c r="G224" s="33">
        <f>ABS(F224-E224)</f>
      </c>
      <c r="H224" s="16"/>
      <c r="I224" s="34"/>
      <c r="J224" s="35">
        <f>IF(D224="L",(H224-F224)*I224,(F224-H224)*I224)</f>
      </c>
      <c r="K224" s="16"/>
      <c r="L224" s="35">
        <f>J224-K224</f>
      </c>
      <c r="M224" s="14"/>
      <c r="N224" s="36">
        <f>IFERROR(ABS(H224-F224)/0.01,0)</f>
      </c>
    </row>
    <row r="225" ht="22" customHeight="1" spans="1:16" x14ac:dyDescent="0.25">
      <c r="A225" s="32">
        <v>223</v>
      </c>
      <c r="E225" s="16"/>
      <c r="F225" s="16"/>
      <c r="G225" s="33">
        <f>ABS(F225-E225)</f>
      </c>
      <c r="H225" s="16"/>
      <c r="I225" s="34"/>
      <c r="J225" s="35">
        <f>IF(D225="L",(H225-F225)*I225,(F225-H225)*I225)</f>
      </c>
      <c r="K225" s="16"/>
      <c r="L225" s="35">
        <f>J225-K225</f>
      </c>
      <c r="M225" s="14"/>
      <c r="N225" s="36">
        <f>IFERROR(ABS(H225-F225)/0.01,0)</f>
      </c>
    </row>
    <row r="226" ht="22" customHeight="1" spans="1:16" x14ac:dyDescent="0.25">
      <c r="A226" s="32">
        <v>224</v>
      </c>
      <c r="E226" s="16"/>
      <c r="F226" s="16"/>
      <c r="G226" s="33">
        <f>ABS(F226-E226)</f>
      </c>
      <c r="H226" s="16"/>
      <c r="I226" s="34"/>
      <c r="J226" s="35">
        <f>IF(D226="L",(H226-F226)*I226,(F226-H226)*I226)</f>
      </c>
      <c r="K226" s="16"/>
      <c r="L226" s="35">
        <f>J226-K226</f>
      </c>
      <c r="M226" s="14"/>
      <c r="N226" s="36">
        <f>IFERROR(ABS(H226-F226)/0.01,0)</f>
      </c>
    </row>
    <row r="227" ht="22" customHeight="1" spans="1:16" x14ac:dyDescent="0.25">
      <c r="A227" s="32">
        <v>225</v>
      </c>
      <c r="E227" s="16"/>
      <c r="F227" s="16"/>
      <c r="G227" s="33">
        <f>ABS(F227-E227)</f>
      </c>
      <c r="H227" s="16"/>
      <c r="I227" s="34"/>
      <c r="J227" s="35">
        <f>IF(D227="L",(H227-F227)*I227,(F227-H227)*I227)</f>
      </c>
      <c r="K227" s="16"/>
      <c r="L227" s="35">
        <f>J227-K227</f>
      </c>
      <c r="M227" s="14"/>
      <c r="N227" s="36">
        <f>IFERROR(ABS(H227-F227)/0.01,0)</f>
      </c>
    </row>
    <row r="228" ht="22" customHeight="1" spans="1:16" x14ac:dyDescent="0.25">
      <c r="A228" s="32">
        <v>226</v>
      </c>
      <c r="E228" s="16"/>
      <c r="F228" s="16"/>
      <c r="G228" s="33">
        <f>ABS(F228-E228)</f>
      </c>
      <c r="H228" s="16"/>
      <c r="I228" s="34"/>
      <c r="J228" s="35">
        <f>IF(D228="L",(H228-F228)*I228,(F228-H228)*I228)</f>
      </c>
      <c r="K228" s="16"/>
      <c r="L228" s="35">
        <f>J228-K228</f>
      </c>
      <c r="M228" s="14"/>
      <c r="N228" s="36">
        <f>IFERROR(ABS(H228-F228)/0.01,0)</f>
      </c>
    </row>
    <row r="229" ht="22" customHeight="1" spans="1:16" x14ac:dyDescent="0.25">
      <c r="A229" s="32">
        <v>227</v>
      </c>
      <c r="E229" s="16"/>
      <c r="F229" s="16"/>
      <c r="G229" s="33">
        <f>ABS(F229-E229)</f>
      </c>
      <c r="H229" s="16"/>
      <c r="I229" s="34"/>
      <c r="J229" s="35">
        <f>IF(D229="L",(H229-F229)*I229,(F229-H229)*I229)</f>
      </c>
      <c r="K229" s="16"/>
      <c r="L229" s="35">
        <f>J229-K229</f>
      </c>
      <c r="M229" s="14"/>
      <c r="N229" s="36">
        <f>IFERROR(ABS(H229-F229)/0.01,0)</f>
      </c>
    </row>
    <row r="230" ht="22" customHeight="1" spans="1:16" x14ac:dyDescent="0.25">
      <c r="A230" s="32">
        <v>228</v>
      </c>
      <c r="E230" s="16"/>
      <c r="F230" s="16"/>
      <c r="G230" s="33">
        <f>ABS(F230-E230)</f>
      </c>
      <c r="H230" s="16"/>
      <c r="I230" s="34"/>
      <c r="J230" s="35">
        <f>IF(D230="L",(H230-F230)*I230,(F230-H230)*I230)</f>
      </c>
      <c r="K230" s="16"/>
      <c r="L230" s="35">
        <f>J230-K230</f>
      </c>
      <c r="M230" s="14"/>
      <c r="N230" s="36">
        <f>IFERROR(ABS(H230-F230)/0.01,0)</f>
      </c>
    </row>
    <row r="231" ht="22" customHeight="1" spans="1:16" x14ac:dyDescent="0.25">
      <c r="A231" s="32">
        <v>229</v>
      </c>
      <c r="E231" s="16"/>
      <c r="F231" s="16"/>
      <c r="G231" s="33">
        <f>ABS(F231-E231)</f>
      </c>
      <c r="H231" s="16"/>
      <c r="I231" s="34"/>
      <c r="J231" s="35">
        <f>IF(D231="L",(H231-F231)*I231,(F231-H231)*I231)</f>
      </c>
      <c r="K231" s="16"/>
      <c r="L231" s="35">
        <f>J231-K231</f>
      </c>
      <c r="M231" s="14"/>
      <c r="N231" s="36">
        <f>IFERROR(ABS(H231-F231)/0.01,0)</f>
      </c>
    </row>
    <row r="232" ht="22" customHeight="1" spans="1:16" x14ac:dyDescent="0.25">
      <c r="A232" s="32">
        <v>230</v>
      </c>
      <c r="E232" s="16"/>
      <c r="F232" s="16"/>
      <c r="G232" s="33">
        <f>ABS(F232-E232)</f>
      </c>
      <c r="H232" s="16"/>
      <c r="I232" s="34"/>
      <c r="J232" s="35">
        <f>IF(D232="L",(H232-F232)*I232,(F232-H232)*I232)</f>
      </c>
      <c r="K232" s="16"/>
      <c r="L232" s="35">
        <f>J232-K232</f>
      </c>
      <c r="M232" s="14"/>
      <c r="N232" s="36">
        <f>IFERROR(ABS(H232-F232)/0.01,0)</f>
      </c>
    </row>
    <row r="233" ht="22" customHeight="1" spans="1:16" x14ac:dyDescent="0.25">
      <c r="A233" s="32">
        <v>231</v>
      </c>
      <c r="E233" s="16"/>
      <c r="F233" s="16"/>
      <c r="G233" s="33">
        <f>ABS(F233-E233)</f>
      </c>
      <c r="H233" s="16"/>
      <c r="I233" s="34"/>
      <c r="J233" s="35">
        <f>IF(D233="L",(H233-F233)*I233,(F233-H233)*I233)</f>
      </c>
      <c r="K233" s="16"/>
      <c r="L233" s="35">
        <f>J233-K233</f>
      </c>
      <c r="M233" s="14"/>
      <c r="N233" s="36">
        <f>IFERROR(ABS(H233-F233)/0.01,0)</f>
      </c>
    </row>
    <row r="234" ht="22" customHeight="1" spans="1:16" x14ac:dyDescent="0.25">
      <c r="A234" s="32">
        <v>232</v>
      </c>
      <c r="E234" s="16"/>
      <c r="F234" s="16"/>
      <c r="G234" s="33">
        <f>ABS(F234-E234)</f>
      </c>
      <c r="H234" s="16"/>
      <c r="I234" s="34"/>
      <c r="J234" s="35">
        <f>IF(D234="L",(H234-F234)*I234,(F234-H234)*I234)</f>
      </c>
      <c r="K234" s="16"/>
      <c r="L234" s="35">
        <f>J234-K234</f>
      </c>
      <c r="M234" s="14"/>
      <c r="N234" s="36">
        <f>IFERROR(ABS(H234-F234)/0.01,0)</f>
      </c>
    </row>
    <row r="235" ht="22" customHeight="1" spans="1:16" x14ac:dyDescent="0.25">
      <c r="A235" s="32">
        <v>233</v>
      </c>
      <c r="E235" s="16"/>
      <c r="F235" s="16"/>
      <c r="G235" s="33">
        <f>ABS(F235-E235)</f>
      </c>
      <c r="H235" s="16"/>
      <c r="I235" s="34"/>
      <c r="J235" s="35">
        <f>IF(D235="L",(H235-F235)*I235,(F235-H235)*I235)</f>
      </c>
      <c r="K235" s="16"/>
      <c r="L235" s="35">
        <f>J235-K235</f>
      </c>
      <c r="M235" s="14"/>
      <c r="N235" s="36">
        <f>IFERROR(ABS(H235-F235)/0.01,0)</f>
      </c>
    </row>
    <row r="236" ht="22" customHeight="1" spans="1:16" x14ac:dyDescent="0.25">
      <c r="A236" s="32">
        <v>234</v>
      </c>
      <c r="E236" s="16"/>
      <c r="F236" s="16"/>
      <c r="G236" s="33">
        <f>ABS(F236-E236)</f>
      </c>
      <c r="H236" s="16"/>
      <c r="I236" s="34"/>
      <c r="J236" s="35">
        <f>IF(D236="L",(H236-F236)*I236,(F236-H236)*I236)</f>
      </c>
      <c r="K236" s="16"/>
      <c r="L236" s="35">
        <f>J236-K236</f>
      </c>
      <c r="M236" s="14"/>
      <c r="N236" s="36">
        <f>IFERROR(ABS(H236-F236)/0.01,0)</f>
      </c>
    </row>
    <row r="237" ht="22" customHeight="1" spans="1:16" x14ac:dyDescent="0.25">
      <c r="A237" s="32">
        <v>235</v>
      </c>
      <c r="E237" s="16"/>
      <c r="F237" s="16"/>
      <c r="G237" s="33">
        <f>ABS(F237-E237)</f>
      </c>
      <c r="H237" s="16"/>
      <c r="I237" s="34"/>
      <c r="J237" s="35">
        <f>IF(D237="L",(H237-F237)*I237,(F237-H237)*I237)</f>
      </c>
      <c r="K237" s="16"/>
      <c r="L237" s="35">
        <f>J237-K237</f>
      </c>
      <c r="M237" s="14"/>
      <c r="N237" s="36">
        <f>IFERROR(ABS(H237-F237)/0.01,0)</f>
      </c>
    </row>
    <row r="238" ht="22" customHeight="1" spans="1:16" x14ac:dyDescent="0.25">
      <c r="A238" s="32">
        <v>236</v>
      </c>
      <c r="E238" s="16"/>
      <c r="F238" s="16"/>
      <c r="G238" s="33">
        <f>ABS(F238-E238)</f>
      </c>
      <c r="H238" s="16"/>
      <c r="I238" s="34"/>
      <c r="J238" s="35">
        <f>IF(D238="L",(H238-F238)*I238,(F238-H238)*I238)</f>
      </c>
      <c r="K238" s="16"/>
      <c r="L238" s="35">
        <f>J238-K238</f>
      </c>
      <c r="M238" s="14"/>
      <c r="N238" s="36">
        <f>IFERROR(ABS(H238-F238)/0.01,0)</f>
      </c>
    </row>
    <row r="239" ht="22" customHeight="1" spans="1:16" x14ac:dyDescent="0.25">
      <c r="A239" s="32">
        <v>237</v>
      </c>
      <c r="E239" s="16"/>
      <c r="F239" s="16"/>
      <c r="G239" s="33">
        <f>ABS(F239-E239)</f>
      </c>
      <c r="H239" s="16"/>
      <c r="I239" s="34"/>
      <c r="J239" s="35">
        <f>IF(D239="L",(H239-F239)*I239,(F239-H239)*I239)</f>
      </c>
      <c r="K239" s="16"/>
      <c r="L239" s="35">
        <f>J239-K239</f>
      </c>
      <c r="M239" s="14"/>
      <c r="N239" s="36">
        <f>IFERROR(ABS(H239-F239)/0.01,0)</f>
      </c>
    </row>
    <row r="240" ht="22" customHeight="1" spans="1:16" x14ac:dyDescent="0.25">
      <c r="A240" s="32">
        <v>238</v>
      </c>
      <c r="E240" s="16"/>
      <c r="F240" s="16"/>
      <c r="G240" s="33">
        <f>ABS(F240-E240)</f>
      </c>
      <c r="H240" s="16"/>
      <c r="I240" s="34"/>
      <c r="J240" s="35">
        <f>IF(D240="L",(H240-F240)*I240,(F240-H240)*I240)</f>
      </c>
      <c r="K240" s="16"/>
      <c r="L240" s="35">
        <f>J240-K240</f>
      </c>
      <c r="M240" s="14"/>
      <c r="N240" s="36">
        <f>IFERROR(ABS(H240-F240)/0.01,0)</f>
      </c>
    </row>
    <row r="241" ht="22" customHeight="1" spans="1:16" x14ac:dyDescent="0.25">
      <c r="A241" s="32">
        <v>239</v>
      </c>
      <c r="E241" s="16"/>
      <c r="F241" s="16"/>
      <c r="G241" s="33">
        <f>ABS(F241-E241)</f>
      </c>
      <c r="H241" s="16"/>
      <c r="I241" s="34"/>
      <c r="J241" s="35">
        <f>IF(D241="L",(H241-F241)*I241,(F241-H241)*I241)</f>
      </c>
      <c r="K241" s="16"/>
      <c r="L241" s="35">
        <f>J241-K241</f>
      </c>
      <c r="M241" s="14"/>
      <c r="N241" s="36">
        <f>IFERROR(ABS(H241-F241)/0.01,0)</f>
      </c>
    </row>
    <row r="242" ht="22" customHeight="1" spans="1:16" x14ac:dyDescent="0.25">
      <c r="A242" s="32">
        <v>240</v>
      </c>
      <c r="E242" s="16"/>
      <c r="F242" s="16"/>
      <c r="G242" s="33">
        <f>ABS(F242-E242)</f>
      </c>
      <c r="H242" s="16"/>
      <c r="I242" s="34"/>
      <c r="J242" s="35">
        <f>IF(D242="L",(H242-F242)*I242,(F242-H242)*I242)</f>
      </c>
      <c r="K242" s="16"/>
      <c r="L242" s="35">
        <f>J242-K242</f>
      </c>
      <c r="M242" s="14"/>
      <c r="N242" s="36">
        <f>IFERROR(ABS(H242-F242)/0.01,0)</f>
      </c>
    </row>
    <row r="243" ht="22" customHeight="1" spans="1:16" x14ac:dyDescent="0.25">
      <c r="A243" s="32">
        <v>241</v>
      </c>
      <c r="E243" s="16"/>
      <c r="F243" s="16"/>
      <c r="G243" s="33">
        <f>ABS(F243-E243)</f>
      </c>
      <c r="H243" s="16"/>
      <c r="I243" s="34"/>
      <c r="J243" s="35">
        <f>IF(D243="L",(H243-F243)*I243,(F243-H243)*I243)</f>
      </c>
      <c r="K243" s="16"/>
      <c r="L243" s="35">
        <f>J243-K243</f>
      </c>
      <c r="M243" s="14"/>
      <c r="N243" s="36">
        <f>IFERROR(ABS(H243-F243)/0.01,0)</f>
      </c>
    </row>
    <row r="244" ht="22" customHeight="1" spans="1:16" x14ac:dyDescent="0.25">
      <c r="A244" s="32">
        <v>242</v>
      </c>
      <c r="E244" s="16"/>
      <c r="F244" s="16"/>
      <c r="G244" s="33">
        <f>ABS(F244-E244)</f>
      </c>
      <c r="H244" s="16"/>
      <c r="I244" s="34"/>
      <c r="J244" s="35">
        <f>IF(D244="L",(H244-F244)*I244,(F244-H244)*I244)</f>
      </c>
      <c r="K244" s="16"/>
      <c r="L244" s="35">
        <f>J244-K244</f>
      </c>
      <c r="M244" s="14"/>
      <c r="N244" s="36">
        <f>IFERROR(ABS(H244-F244)/0.01,0)</f>
      </c>
    </row>
    <row r="245" ht="22" customHeight="1" spans="1:16" x14ac:dyDescent="0.25">
      <c r="A245" s="32">
        <v>243</v>
      </c>
      <c r="E245" s="16"/>
      <c r="F245" s="16"/>
      <c r="G245" s="33">
        <f>ABS(F245-E245)</f>
      </c>
      <c r="H245" s="16"/>
      <c r="I245" s="34"/>
      <c r="J245" s="35">
        <f>IF(D245="L",(H245-F245)*I245,(F245-H245)*I245)</f>
      </c>
      <c r="K245" s="16"/>
      <c r="L245" s="35">
        <f>J245-K245</f>
      </c>
      <c r="M245" s="14"/>
      <c r="N245" s="36">
        <f>IFERROR(ABS(H245-F245)/0.01,0)</f>
      </c>
    </row>
    <row r="246" ht="22" customHeight="1" spans="1:16" x14ac:dyDescent="0.25">
      <c r="A246" s="32">
        <v>244</v>
      </c>
      <c r="E246" s="16"/>
      <c r="F246" s="16"/>
      <c r="G246" s="33">
        <f>ABS(F246-E246)</f>
      </c>
      <c r="H246" s="16"/>
      <c r="I246" s="34"/>
      <c r="J246" s="35">
        <f>IF(D246="L",(H246-F246)*I246,(F246-H246)*I246)</f>
      </c>
      <c r="K246" s="16"/>
      <c r="L246" s="35">
        <f>J246-K246</f>
      </c>
      <c r="M246" s="14"/>
      <c r="N246" s="36">
        <f>IFERROR(ABS(H246-F246)/0.01,0)</f>
      </c>
    </row>
    <row r="247" ht="22" customHeight="1" spans="1:16" x14ac:dyDescent="0.25">
      <c r="A247" s="32">
        <v>245</v>
      </c>
      <c r="E247" s="16"/>
      <c r="F247" s="16"/>
      <c r="G247" s="33">
        <f>ABS(F247-E247)</f>
      </c>
      <c r="H247" s="16"/>
      <c r="I247" s="34"/>
      <c r="J247" s="35">
        <f>IF(D247="L",(H247-F247)*I247,(F247-H247)*I247)</f>
      </c>
      <c r="K247" s="16"/>
      <c r="L247" s="35">
        <f>J247-K247</f>
      </c>
      <c r="M247" s="14"/>
      <c r="N247" s="36">
        <f>IFERROR(ABS(H247-F247)/0.01,0)</f>
      </c>
    </row>
    <row r="248" ht="22" customHeight="1" spans="1:16" x14ac:dyDescent="0.25">
      <c r="A248" s="32">
        <v>246</v>
      </c>
      <c r="E248" s="16"/>
      <c r="F248" s="16"/>
      <c r="G248" s="33">
        <f>ABS(F248-E248)</f>
      </c>
      <c r="H248" s="16"/>
      <c r="I248" s="34"/>
      <c r="J248" s="35">
        <f>IF(D248="L",(H248-F248)*I248,(F248-H248)*I248)</f>
      </c>
      <c r="K248" s="16"/>
      <c r="L248" s="35">
        <f>J248-K248</f>
      </c>
      <c r="M248" s="14"/>
      <c r="N248" s="36">
        <f>IFERROR(ABS(H248-F248)/0.01,0)</f>
      </c>
    </row>
    <row r="249" ht="22" customHeight="1" spans="1:16" x14ac:dyDescent="0.25">
      <c r="A249" s="32">
        <v>247</v>
      </c>
      <c r="E249" s="16"/>
      <c r="F249" s="16"/>
      <c r="G249" s="33">
        <f>ABS(F249-E249)</f>
      </c>
      <c r="H249" s="16"/>
      <c r="I249" s="34"/>
      <c r="J249" s="35">
        <f>IF(D249="L",(H249-F249)*I249,(F249-H249)*I249)</f>
      </c>
      <c r="K249" s="16"/>
      <c r="L249" s="35">
        <f>J249-K249</f>
      </c>
      <c r="M249" s="14"/>
      <c r="N249" s="36">
        <f>IFERROR(ABS(H249-F249)/0.01,0)</f>
      </c>
    </row>
    <row r="250" ht="22" customHeight="1" spans="1:16" x14ac:dyDescent="0.25">
      <c r="A250" s="32">
        <v>248</v>
      </c>
      <c r="E250" s="16"/>
      <c r="F250" s="16"/>
      <c r="G250" s="33">
        <f>ABS(F250-E250)</f>
      </c>
      <c r="H250" s="16"/>
      <c r="I250" s="34"/>
      <c r="J250" s="35">
        <f>IF(D250="L",(H250-F250)*I250,(F250-H250)*I250)</f>
      </c>
      <c r="K250" s="16"/>
      <c r="L250" s="35">
        <f>J250-K250</f>
      </c>
      <c r="M250" s="14"/>
      <c r="N250" s="36">
        <f>IFERROR(ABS(H250-F250)/0.01,0)</f>
      </c>
    </row>
    <row r="251" ht="22" customHeight="1" spans="1:16" x14ac:dyDescent="0.25">
      <c r="A251" s="32">
        <v>249</v>
      </c>
      <c r="E251" s="16"/>
      <c r="F251" s="16"/>
      <c r="G251" s="33">
        <f>ABS(F251-E251)</f>
      </c>
      <c r="H251" s="16"/>
      <c r="I251" s="34"/>
      <c r="J251" s="35">
        <f>IF(D251="L",(H251-F251)*I251,(F251-H251)*I251)</f>
      </c>
      <c r="K251" s="16"/>
      <c r="L251" s="35">
        <f>J251-K251</f>
      </c>
      <c r="M251" s="14"/>
      <c r="N251" s="36">
        <f>IFERROR(ABS(H251-F251)/0.01,0)</f>
      </c>
    </row>
    <row r="252" ht="22" customHeight="1" spans="1:16" x14ac:dyDescent="0.25">
      <c r="A252" s="32">
        <v>250</v>
      </c>
      <c r="E252" s="16"/>
      <c r="F252" s="16"/>
      <c r="G252" s="33">
        <f>ABS(F252-E252)</f>
      </c>
      <c r="H252" s="16"/>
      <c r="I252" s="34"/>
      <c r="J252" s="35">
        <f>IF(D252="L",(H252-F252)*I252,(F252-H252)*I252)</f>
      </c>
      <c r="K252" s="16"/>
      <c r="L252" s="35">
        <f>J252-K252</f>
      </c>
      <c r="M252" s="14"/>
      <c r="N252" s="36">
        <f>IFERROR(ABS(H252-F252)/0.01,0)</f>
      </c>
    </row>
    <row r="253" ht="22" customHeight="1" spans="1:16" x14ac:dyDescent="0.25">
      <c r="A253" s="32">
        <v>251</v>
      </c>
      <c r="E253" s="16"/>
      <c r="F253" s="16"/>
      <c r="G253" s="33">
        <f>ABS(F253-E253)</f>
      </c>
      <c r="H253" s="16"/>
      <c r="I253" s="34"/>
      <c r="J253" s="35">
        <f>IF(D253="L",(H253-F253)*I253,(F253-H253)*I253)</f>
      </c>
      <c r="K253" s="16"/>
      <c r="L253" s="35">
        <f>J253-K253</f>
      </c>
      <c r="M253" s="14"/>
      <c r="N253" s="36">
        <f>IFERROR(ABS(H253-F253)/0.01,0)</f>
      </c>
    </row>
    <row r="254" ht="22" customHeight="1" spans="1:16" x14ac:dyDescent="0.25">
      <c r="A254" s="32">
        <v>252</v>
      </c>
      <c r="E254" s="16"/>
      <c r="F254" s="16"/>
      <c r="G254" s="33">
        <f>ABS(F254-E254)</f>
      </c>
      <c r="H254" s="16"/>
      <c r="I254" s="34"/>
      <c r="J254" s="35">
        <f>IF(D254="L",(H254-F254)*I254,(F254-H254)*I254)</f>
      </c>
      <c r="K254" s="16"/>
      <c r="L254" s="35">
        <f>J254-K254</f>
      </c>
      <c r="M254" s="14"/>
      <c r="N254" s="36">
        <f>IFERROR(ABS(H254-F254)/0.01,0)</f>
      </c>
    </row>
    <row r="255" ht="22" customHeight="1" spans="1:16" x14ac:dyDescent="0.25">
      <c r="A255" s="32">
        <v>253</v>
      </c>
      <c r="E255" s="16"/>
      <c r="F255" s="16"/>
      <c r="G255" s="33">
        <f>ABS(F255-E255)</f>
      </c>
      <c r="H255" s="16"/>
      <c r="I255" s="34"/>
      <c r="J255" s="35">
        <f>IF(D255="L",(H255-F255)*I255,(F255-H255)*I255)</f>
      </c>
      <c r="K255" s="16"/>
      <c r="L255" s="35">
        <f>J255-K255</f>
      </c>
      <c r="M255" s="14"/>
      <c r="N255" s="36">
        <f>IFERROR(ABS(H255-F255)/0.01,0)</f>
      </c>
    </row>
    <row r="256" ht="22" customHeight="1" spans="1:16" x14ac:dyDescent="0.25">
      <c r="A256" s="32">
        <v>254</v>
      </c>
      <c r="E256" s="16"/>
      <c r="F256" s="16"/>
      <c r="G256" s="33">
        <f>ABS(F256-E256)</f>
      </c>
      <c r="H256" s="16"/>
      <c r="I256" s="34"/>
      <c r="J256" s="35">
        <f>IF(D256="L",(H256-F256)*I256,(F256-H256)*I256)</f>
      </c>
      <c r="K256" s="16"/>
      <c r="L256" s="35">
        <f>J256-K256</f>
      </c>
      <c r="M256" s="14"/>
      <c r="N256" s="36">
        <f>IFERROR(ABS(H256-F256)/0.01,0)</f>
      </c>
    </row>
    <row r="257" ht="22" customHeight="1" spans="1:16" x14ac:dyDescent="0.25">
      <c r="A257" s="32">
        <v>255</v>
      </c>
      <c r="E257" s="16"/>
      <c r="F257" s="16"/>
      <c r="G257" s="33">
        <f>ABS(F257-E257)</f>
      </c>
      <c r="H257" s="16"/>
      <c r="I257" s="34"/>
      <c r="J257" s="35">
        <f>IF(D257="L",(H257-F257)*I257,(F257-H257)*I257)</f>
      </c>
      <c r="K257" s="16"/>
      <c r="L257" s="35">
        <f>J257-K257</f>
      </c>
      <c r="M257" s="14"/>
      <c r="N257" s="36">
        <f>IFERROR(ABS(H257-F257)/0.01,0)</f>
      </c>
    </row>
    <row r="258" ht="22" customHeight="1" spans="1:16" x14ac:dyDescent="0.25">
      <c r="A258" s="32">
        <v>256</v>
      </c>
      <c r="E258" s="16"/>
      <c r="F258" s="16"/>
      <c r="G258" s="33">
        <f>ABS(F258-E258)</f>
      </c>
      <c r="H258" s="16"/>
      <c r="I258" s="34"/>
      <c r="J258" s="35">
        <f>IF(D258="L",(H258-F258)*I258,(F258-H258)*I258)</f>
      </c>
      <c r="K258" s="16"/>
      <c r="L258" s="35">
        <f>J258-K258</f>
      </c>
      <c r="M258" s="14"/>
      <c r="N258" s="36">
        <f>IFERROR(ABS(H258-F258)/0.01,0)</f>
      </c>
    </row>
    <row r="259" ht="22" customHeight="1" spans="1:16" x14ac:dyDescent="0.25">
      <c r="A259" s="32">
        <v>257</v>
      </c>
      <c r="E259" s="16"/>
      <c r="F259" s="16"/>
      <c r="G259" s="33">
        <f>ABS(F259-E259)</f>
      </c>
      <c r="H259" s="16"/>
      <c r="I259" s="34"/>
      <c r="J259" s="35">
        <f>IF(D259="L",(H259-F259)*I259,(F259-H259)*I259)</f>
      </c>
      <c r="K259" s="16"/>
      <c r="L259" s="35">
        <f>J259-K259</f>
      </c>
      <c r="M259" s="14"/>
      <c r="N259" s="36">
        <f>IFERROR(ABS(H259-F259)/0.01,0)</f>
      </c>
    </row>
    <row r="260" ht="22" customHeight="1" spans="1:16" x14ac:dyDescent="0.25">
      <c r="A260" s="32">
        <v>258</v>
      </c>
      <c r="E260" s="16"/>
      <c r="F260" s="16"/>
      <c r="G260" s="33">
        <f>ABS(F260-E260)</f>
      </c>
      <c r="H260" s="16"/>
      <c r="I260" s="34"/>
      <c r="J260" s="35">
        <f>IF(D260="L",(H260-F260)*I260,(F260-H260)*I260)</f>
      </c>
      <c r="K260" s="16"/>
      <c r="L260" s="35">
        <f>J260-K260</f>
      </c>
      <c r="M260" s="14"/>
      <c r="N260" s="36">
        <f>IFERROR(ABS(H260-F260)/0.01,0)</f>
      </c>
    </row>
    <row r="261" ht="22" customHeight="1" spans="1:16" x14ac:dyDescent="0.25">
      <c r="A261" s="32">
        <v>259</v>
      </c>
      <c r="E261" s="16"/>
      <c r="F261" s="16"/>
      <c r="G261" s="33">
        <f>ABS(F261-E261)</f>
      </c>
      <c r="H261" s="16"/>
      <c r="I261" s="34"/>
      <c r="J261" s="35">
        <f>IF(D261="L",(H261-F261)*I261,(F261-H261)*I261)</f>
      </c>
      <c r="K261" s="16"/>
      <c r="L261" s="35">
        <f>J261-K261</f>
      </c>
      <c r="M261" s="14"/>
      <c r="N261" s="36">
        <f>IFERROR(ABS(H261-F261)/0.01,0)</f>
      </c>
    </row>
    <row r="262" ht="22" customHeight="1" spans="1:16" x14ac:dyDescent="0.25">
      <c r="A262" s="32">
        <v>260</v>
      </c>
      <c r="E262" s="16"/>
      <c r="F262" s="16"/>
      <c r="G262" s="33">
        <f>ABS(F262-E262)</f>
      </c>
      <c r="H262" s="16"/>
      <c r="I262" s="34"/>
      <c r="J262" s="35">
        <f>IF(D262="L",(H262-F262)*I262,(F262-H262)*I262)</f>
      </c>
      <c r="K262" s="16"/>
      <c r="L262" s="35">
        <f>J262-K262</f>
      </c>
      <c r="M262" s="14"/>
      <c r="N262" s="36">
        <f>IFERROR(ABS(H262-F262)/0.01,0)</f>
      </c>
    </row>
    <row r="263" ht="22" customHeight="1" spans="1:16" x14ac:dyDescent="0.25">
      <c r="A263" s="32">
        <v>261</v>
      </c>
      <c r="E263" s="16"/>
      <c r="F263" s="16"/>
      <c r="G263" s="33">
        <f>ABS(F263-E263)</f>
      </c>
      <c r="H263" s="16"/>
      <c r="I263" s="34"/>
      <c r="J263" s="35">
        <f>IF(D263="L",(H263-F263)*I263,(F263-H263)*I263)</f>
      </c>
      <c r="K263" s="16"/>
      <c r="L263" s="35">
        <f>J263-K263</f>
      </c>
      <c r="M263" s="14"/>
      <c r="N263" s="36">
        <f>IFERROR(ABS(H263-F263)/0.01,0)</f>
      </c>
    </row>
    <row r="264" ht="22" customHeight="1" spans="1:16" x14ac:dyDescent="0.25">
      <c r="A264" s="32">
        <v>262</v>
      </c>
      <c r="E264" s="16"/>
      <c r="F264" s="16"/>
      <c r="G264" s="33">
        <f>ABS(F264-E264)</f>
      </c>
      <c r="H264" s="16"/>
      <c r="I264" s="34"/>
      <c r="J264" s="35">
        <f>IF(D264="L",(H264-F264)*I264,(F264-H264)*I264)</f>
      </c>
      <c r="K264" s="16"/>
      <c r="L264" s="35">
        <f>J264-K264</f>
      </c>
      <c r="M264" s="14"/>
      <c r="N264" s="36">
        <f>IFERROR(ABS(H264-F264)/0.01,0)</f>
      </c>
    </row>
    <row r="265" ht="22" customHeight="1" spans="1:16" x14ac:dyDescent="0.25">
      <c r="A265" s="32">
        <v>263</v>
      </c>
      <c r="E265" s="16"/>
      <c r="F265" s="16"/>
      <c r="G265" s="33">
        <f>ABS(F265-E265)</f>
      </c>
      <c r="H265" s="16"/>
      <c r="I265" s="34"/>
      <c r="J265" s="35">
        <f>IF(D265="L",(H265-F265)*I265,(F265-H265)*I265)</f>
      </c>
      <c r="K265" s="16"/>
      <c r="L265" s="35">
        <f>J265-K265</f>
      </c>
      <c r="M265" s="14"/>
      <c r="N265" s="36">
        <f>IFERROR(ABS(H265-F265)/0.01,0)</f>
      </c>
    </row>
    <row r="266" ht="22" customHeight="1" spans="1:16" x14ac:dyDescent="0.25">
      <c r="A266" s="32">
        <v>264</v>
      </c>
      <c r="E266" s="16"/>
      <c r="F266" s="16"/>
      <c r="G266" s="33">
        <f>ABS(F266-E266)</f>
      </c>
      <c r="H266" s="16"/>
      <c r="I266" s="34"/>
      <c r="J266" s="35">
        <f>IF(D266="L",(H266-F266)*I266,(F266-H266)*I266)</f>
      </c>
      <c r="K266" s="16"/>
      <c r="L266" s="35">
        <f>J266-K266</f>
      </c>
      <c r="M266" s="14"/>
      <c r="N266" s="36">
        <f>IFERROR(ABS(H266-F266)/0.01,0)</f>
      </c>
    </row>
    <row r="267" ht="22" customHeight="1" spans="1:16" x14ac:dyDescent="0.25">
      <c r="A267" s="32">
        <v>265</v>
      </c>
      <c r="E267" s="16"/>
      <c r="F267" s="16"/>
      <c r="G267" s="33">
        <f>ABS(F267-E267)</f>
      </c>
      <c r="H267" s="16"/>
      <c r="I267" s="34"/>
      <c r="J267" s="35">
        <f>IF(D267="L",(H267-F267)*I267,(F267-H267)*I267)</f>
      </c>
      <c r="K267" s="16"/>
      <c r="L267" s="35">
        <f>J267-K267</f>
      </c>
      <c r="M267" s="14"/>
      <c r="N267" s="36">
        <f>IFERROR(ABS(H267-F267)/0.01,0)</f>
      </c>
    </row>
    <row r="268" ht="22" customHeight="1" spans="1:16" x14ac:dyDescent="0.25">
      <c r="A268" s="32">
        <v>266</v>
      </c>
      <c r="E268" s="16"/>
      <c r="F268" s="16"/>
      <c r="G268" s="33">
        <f>ABS(F268-E268)</f>
      </c>
      <c r="H268" s="16"/>
      <c r="I268" s="34"/>
      <c r="J268" s="35">
        <f>IF(D268="L",(H268-F268)*I268,(F268-H268)*I268)</f>
      </c>
      <c r="K268" s="16"/>
      <c r="L268" s="35">
        <f>J268-K268</f>
      </c>
      <c r="M268" s="14"/>
      <c r="N268" s="36">
        <f>IFERROR(ABS(H268-F268)/0.01,0)</f>
      </c>
    </row>
    <row r="269" ht="22" customHeight="1" spans="1:16" x14ac:dyDescent="0.25">
      <c r="A269" s="32">
        <v>267</v>
      </c>
      <c r="E269" s="16"/>
      <c r="F269" s="16"/>
      <c r="G269" s="33">
        <f>ABS(F269-E269)</f>
      </c>
      <c r="H269" s="16"/>
      <c r="I269" s="34"/>
      <c r="J269" s="35">
        <f>IF(D269="L",(H269-F269)*I269,(F269-H269)*I269)</f>
      </c>
      <c r="K269" s="16"/>
      <c r="L269" s="35">
        <f>J269-K269</f>
      </c>
      <c r="M269" s="14"/>
      <c r="N269" s="36">
        <f>IFERROR(ABS(H269-F269)/0.01,0)</f>
      </c>
    </row>
    <row r="270" ht="22" customHeight="1" spans="1:16" x14ac:dyDescent="0.25">
      <c r="A270" s="32">
        <v>268</v>
      </c>
      <c r="E270" s="16"/>
      <c r="F270" s="16"/>
      <c r="G270" s="33">
        <f>ABS(F270-E270)</f>
      </c>
      <c r="H270" s="16"/>
      <c r="I270" s="34"/>
      <c r="J270" s="35">
        <f>IF(D270="L",(H270-F270)*I270,(F270-H270)*I270)</f>
      </c>
      <c r="K270" s="16"/>
      <c r="L270" s="35">
        <f>J270-K270</f>
      </c>
      <c r="M270" s="14"/>
      <c r="N270" s="36">
        <f>IFERROR(ABS(H270-F270)/0.01,0)</f>
      </c>
    </row>
    <row r="271" ht="22" customHeight="1" spans="1:16" x14ac:dyDescent="0.25">
      <c r="A271" s="32">
        <v>269</v>
      </c>
      <c r="E271" s="16"/>
      <c r="F271" s="16"/>
      <c r="G271" s="33">
        <f>ABS(F271-E271)</f>
      </c>
      <c r="H271" s="16"/>
      <c r="I271" s="34"/>
      <c r="J271" s="35">
        <f>IF(D271="L",(H271-F271)*I271,(F271-H271)*I271)</f>
      </c>
      <c r="K271" s="16"/>
      <c r="L271" s="35">
        <f>J271-K271</f>
      </c>
      <c r="M271" s="14"/>
      <c r="N271" s="36">
        <f>IFERROR(ABS(H271-F271)/0.01,0)</f>
      </c>
    </row>
    <row r="272" ht="22" customHeight="1" spans="1:16" x14ac:dyDescent="0.25">
      <c r="A272" s="32">
        <v>270</v>
      </c>
      <c r="E272" s="16"/>
      <c r="F272" s="16"/>
      <c r="G272" s="33">
        <f>ABS(F272-E272)</f>
      </c>
      <c r="H272" s="16"/>
      <c r="I272" s="34"/>
      <c r="J272" s="35">
        <f>IF(D272="L",(H272-F272)*I272,(F272-H272)*I272)</f>
      </c>
      <c r="K272" s="16"/>
      <c r="L272" s="35">
        <f>J272-K272</f>
      </c>
      <c r="M272" s="14"/>
      <c r="N272" s="36">
        <f>IFERROR(ABS(H272-F272)/0.01,0)</f>
      </c>
    </row>
    <row r="273" ht="22" customHeight="1" spans="1:16" x14ac:dyDescent="0.25">
      <c r="A273" s="32">
        <v>271</v>
      </c>
      <c r="E273" s="16"/>
      <c r="F273" s="16"/>
      <c r="G273" s="33">
        <f>ABS(F273-E273)</f>
      </c>
      <c r="H273" s="16"/>
      <c r="I273" s="34"/>
      <c r="J273" s="35">
        <f>IF(D273="L",(H273-F273)*I273,(F273-H273)*I273)</f>
      </c>
      <c r="K273" s="16"/>
      <c r="L273" s="35">
        <f>J273-K273</f>
      </c>
      <c r="M273" s="14"/>
      <c r="N273" s="36">
        <f>IFERROR(ABS(H273-F273)/0.01,0)</f>
      </c>
    </row>
    <row r="274" ht="22" customHeight="1" spans="1:16" x14ac:dyDescent="0.25">
      <c r="A274" s="32">
        <v>272</v>
      </c>
      <c r="E274" s="16"/>
      <c r="F274" s="16"/>
      <c r="G274" s="33">
        <f>ABS(F274-E274)</f>
      </c>
      <c r="H274" s="16"/>
      <c r="I274" s="34"/>
      <c r="J274" s="35">
        <f>IF(D274="L",(H274-F274)*I274,(F274-H274)*I274)</f>
      </c>
      <c r="K274" s="16"/>
      <c r="L274" s="35">
        <f>J274-K274</f>
      </c>
      <c r="M274" s="14"/>
      <c r="N274" s="36">
        <f>IFERROR(ABS(H274-F274)/0.01,0)</f>
      </c>
    </row>
    <row r="275" ht="22" customHeight="1" spans="1:16" x14ac:dyDescent="0.25">
      <c r="A275" s="32">
        <v>273</v>
      </c>
      <c r="E275" s="16"/>
      <c r="F275" s="16"/>
      <c r="G275" s="33">
        <f>ABS(F275-E275)</f>
      </c>
      <c r="H275" s="16"/>
      <c r="I275" s="34"/>
      <c r="J275" s="35">
        <f>IF(D275="L",(H275-F275)*I275,(F275-H275)*I275)</f>
      </c>
      <c r="K275" s="16"/>
      <c r="L275" s="35">
        <f>J275-K275</f>
      </c>
      <c r="M275" s="14"/>
      <c r="N275" s="36">
        <f>IFERROR(ABS(H275-F275)/0.01,0)</f>
      </c>
    </row>
    <row r="276" ht="22" customHeight="1" spans="1:16" x14ac:dyDescent="0.25">
      <c r="A276" s="32">
        <v>274</v>
      </c>
      <c r="E276" s="16"/>
      <c r="F276" s="16"/>
      <c r="G276" s="33">
        <f>ABS(F276-E276)</f>
      </c>
      <c r="H276" s="16"/>
      <c r="I276" s="34"/>
      <c r="J276" s="35">
        <f>IF(D276="L",(H276-F276)*I276,(F276-H276)*I276)</f>
      </c>
      <c r="K276" s="16"/>
      <c r="L276" s="35">
        <f>J276-K276</f>
      </c>
      <c r="M276" s="14"/>
      <c r="N276" s="36">
        <f>IFERROR(ABS(H276-F276)/0.01,0)</f>
      </c>
    </row>
    <row r="277" ht="22" customHeight="1" spans="1:16" x14ac:dyDescent="0.25">
      <c r="A277" s="32">
        <v>275</v>
      </c>
      <c r="E277" s="16"/>
      <c r="F277" s="16"/>
      <c r="G277" s="33">
        <f>ABS(F277-E277)</f>
      </c>
      <c r="H277" s="16"/>
      <c r="I277" s="34"/>
      <c r="J277" s="35">
        <f>IF(D277="L",(H277-F277)*I277,(F277-H277)*I277)</f>
      </c>
      <c r="K277" s="16"/>
      <c r="L277" s="35">
        <f>J277-K277</f>
      </c>
      <c r="M277" s="14"/>
      <c r="N277" s="36">
        <f>IFERROR(ABS(H277-F277)/0.01,0)</f>
      </c>
    </row>
    <row r="278" ht="22" customHeight="1" spans="1:16" x14ac:dyDescent="0.25">
      <c r="A278" s="32">
        <v>276</v>
      </c>
      <c r="E278" s="16"/>
      <c r="F278" s="16"/>
      <c r="G278" s="33">
        <f>ABS(F278-E278)</f>
      </c>
      <c r="H278" s="16"/>
      <c r="I278" s="34"/>
      <c r="J278" s="35">
        <f>IF(D278="L",(H278-F278)*I278,(F278-H278)*I278)</f>
      </c>
      <c r="K278" s="16"/>
      <c r="L278" s="35">
        <f>J278-K278</f>
      </c>
      <c r="M278" s="14"/>
      <c r="N278" s="36">
        <f>IFERROR(ABS(H278-F278)/0.01,0)</f>
      </c>
    </row>
    <row r="279" ht="22" customHeight="1" spans="1:16" x14ac:dyDescent="0.25">
      <c r="A279" s="32">
        <v>277</v>
      </c>
      <c r="E279" s="16"/>
      <c r="F279" s="16"/>
      <c r="G279" s="33">
        <f>ABS(F279-E279)</f>
      </c>
      <c r="H279" s="16"/>
      <c r="I279" s="34"/>
      <c r="J279" s="35">
        <f>IF(D279="L",(H279-F279)*I279,(F279-H279)*I279)</f>
      </c>
      <c r="K279" s="16"/>
      <c r="L279" s="35">
        <f>J279-K279</f>
      </c>
      <c r="M279" s="14"/>
      <c r="N279" s="36">
        <f>IFERROR(ABS(H279-F279)/0.01,0)</f>
      </c>
    </row>
    <row r="280" ht="22" customHeight="1" spans="1:16" x14ac:dyDescent="0.25">
      <c r="A280" s="32">
        <v>278</v>
      </c>
      <c r="E280" s="16"/>
      <c r="F280" s="16"/>
      <c r="G280" s="33">
        <f>ABS(F280-E280)</f>
      </c>
      <c r="H280" s="16"/>
      <c r="I280" s="34"/>
      <c r="J280" s="35">
        <f>IF(D280="L",(H280-F280)*I280,(F280-H280)*I280)</f>
      </c>
      <c r="K280" s="16"/>
      <c r="L280" s="35">
        <f>J280-K280</f>
      </c>
      <c r="M280" s="14"/>
      <c r="N280" s="36">
        <f>IFERROR(ABS(H280-F280)/0.01,0)</f>
      </c>
    </row>
    <row r="281" ht="22" customHeight="1" spans="1:16" x14ac:dyDescent="0.25">
      <c r="A281" s="32">
        <v>279</v>
      </c>
      <c r="E281" s="16"/>
      <c r="F281" s="16"/>
      <c r="G281" s="33">
        <f>ABS(F281-E281)</f>
      </c>
      <c r="H281" s="16"/>
      <c r="I281" s="34"/>
      <c r="J281" s="35">
        <f>IF(D281="L",(H281-F281)*I281,(F281-H281)*I281)</f>
      </c>
      <c r="K281" s="16"/>
      <c r="L281" s="35">
        <f>J281-K281</f>
      </c>
      <c r="M281" s="14"/>
      <c r="N281" s="36">
        <f>IFERROR(ABS(H281-F281)/0.01,0)</f>
      </c>
    </row>
    <row r="282" ht="22" customHeight="1" spans="1:16" x14ac:dyDescent="0.25">
      <c r="A282" s="32">
        <v>280</v>
      </c>
      <c r="E282" s="16"/>
      <c r="F282" s="16"/>
      <c r="G282" s="33">
        <f>ABS(F282-E282)</f>
      </c>
      <c r="H282" s="16"/>
      <c r="I282" s="34"/>
      <c r="J282" s="35">
        <f>IF(D282="L",(H282-F282)*I282,(F282-H282)*I282)</f>
      </c>
      <c r="K282" s="16"/>
      <c r="L282" s="35">
        <f>J282-K282</f>
      </c>
      <c r="M282" s="14"/>
      <c r="N282" s="36">
        <f>IFERROR(ABS(H282-F282)/0.01,0)</f>
      </c>
    </row>
    <row r="283" ht="22" customHeight="1" spans="1:16" x14ac:dyDescent="0.25">
      <c r="A283" s="32">
        <v>281</v>
      </c>
      <c r="E283" s="16"/>
      <c r="F283" s="16"/>
      <c r="G283" s="33">
        <f>ABS(F283-E283)</f>
      </c>
      <c r="H283" s="16"/>
      <c r="I283" s="34"/>
      <c r="J283" s="35">
        <f>IF(D283="L",(H283-F283)*I283,(F283-H283)*I283)</f>
      </c>
      <c r="K283" s="16"/>
      <c r="L283" s="35">
        <f>J283-K283</f>
      </c>
      <c r="M283" s="14"/>
      <c r="N283" s="36">
        <f>IFERROR(ABS(H283-F283)/0.01,0)</f>
      </c>
    </row>
    <row r="284" ht="22" customHeight="1" spans="1:16" x14ac:dyDescent="0.25">
      <c r="A284" s="32">
        <v>282</v>
      </c>
      <c r="E284" s="16"/>
      <c r="F284" s="16"/>
      <c r="G284" s="33">
        <f>ABS(F284-E284)</f>
      </c>
      <c r="H284" s="16"/>
      <c r="I284" s="34"/>
      <c r="J284" s="35">
        <f>IF(D284="L",(H284-F284)*I284,(F284-H284)*I284)</f>
      </c>
      <c r="K284" s="16"/>
      <c r="L284" s="35">
        <f>J284-K284</f>
      </c>
      <c r="M284" s="14"/>
      <c r="N284" s="36">
        <f>IFERROR(ABS(H284-F284)/0.01,0)</f>
      </c>
    </row>
    <row r="285" ht="22" customHeight="1" spans="1:16" x14ac:dyDescent="0.25">
      <c r="A285" s="32">
        <v>283</v>
      </c>
      <c r="E285" s="16"/>
      <c r="F285" s="16"/>
      <c r="G285" s="33">
        <f>ABS(F285-E285)</f>
      </c>
      <c r="H285" s="16"/>
      <c r="I285" s="34"/>
      <c r="J285" s="35">
        <f>IF(D285="L",(H285-F285)*I285,(F285-H285)*I285)</f>
      </c>
      <c r="K285" s="16"/>
      <c r="L285" s="35">
        <f>J285-K285</f>
      </c>
      <c r="M285" s="14"/>
      <c r="N285" s="36">
        <f>IFERROR(ABS(H285-F285)/0.01,0)</f>
      </c>
    </row>
    <row r="286" ht="22" customHeight="1" spans="1:16" x14ac:dyDescent="0.25">
      <c r="A286" s="32">
        <v>284</v>
      </c>
      <c r="E286" s="16"/>
      <c r="F286" s="16"/>
      <c r="G286" s="33">
        <f>ABS(F286-E286)</f>
      </c>
      <c r="H286" s="16"/>
      <c r="I286" s="34"/>
      <c r="J286" s="35">
        <f>IF(D286="L",(H286-F286)*I286,(F286-H286)*I286)</f>
      </c>
      <c r="K286" s="16"/>
      <c r="L286" s="35">
        <f>J286-K286</f>
      </c>
      <c r="M286" s="14"/>
      <c r="N286" s="36">
        <f>IFERROR(ABS(H286-F286)/0.01,0)</f>
      </c>
    </row>
    <row r="287" ht="22" customHeight="1" spans="1:16" x14ac:dyDescent="0.25">
      <c r="A287" s="32">
        <v>285</v>
      </c>
      <c r="E287" s="16"/>
      <c r="F287" s="16"/>
      <c r="G287" s="33">
        <f>ABS(F287-E287)</f>
      </c>
      <c r="H287" s="16"/>
      <c r="I287" s="34"/>
      <c r="J287" s="35">
        <f>IF(D287="L",(H287-F287)*I287,(F287-H287)*I287)</f>
      </c>
      <c r="K287" s="16"/>
      <c r="L287" s="35">
        <f>J287-K287</f>
      </c>
      <c r="M287" s="14"/>
      <c r="N287" s="36">
        <f>IFERROR(ABS(H287-F287)/0.01,0)</f>
      </c>
    </row>
    <row r="288" ht="22" customHeight="1" spans="1:16" x14ac:dyDescent="0.25">
      <c r="A288" s="32">
        <v>286</v>
      </c>
      <c r="E288" s="16"/>
      <c r="F288" s="16"/>
      <c r="G288" s="33">
        <f>ABS(F288-E288)</f>
      </c>
      <c r="H288" s="16"/>
      <c r="I288" s="34"/>
      <c r="J288" s="35">
        <f>IF(D288="L",(H288-F288)*I288,(F288-H288)*I288)</f>
      </c>
      <c r="K288" s="16"/>
      <c r="L288" s="35">
        <f>J288-K288</f>
      </c>
      <c r="M288" s="14"/>
      <c r="N288" s="36">
        <f>IFERROR(ABS(H288-F288)/0.01,0)</f>
      </c>
    </row>
    <row r="289" ht="22" customHeight="1" spans="1:16" x14ac:dyDescent="0.25">
      <c r="A289" s="32">
        <v>287</v>
      </c>
      <c r="E289" s="16"/>
      <c r="F289" s="16"/>
      <c r="G289" s="33">
        <f>ABS(F289-E289)</f>
      </c>
      <c r="H289" s="16"/>
      <c r="I289" s="34"/>
      <c r="J289" s="35">
        <f>IF(D289="L",(H289-F289)*I289,(F289-H289)*I289)</f>
      </c>
      <c r="K289" s="16"/>
      <c r="L289" s="35">
        <f>J289-K289</f>
      </c>
      <c r="M289" s="14"/>
      <c r="N289" s="36">
        <f>IFERROR(ABS(H289-F289)/0.01,0)</f>
      </c>
    </row>
    <row r="290" ht="22" customHeight="1" spans="1:16" x14ac:dyDescent="0.25">
      <c r="A290" s="32">
        <v>288</v>
      </c>
      <c r="E290" s="16"/>
      <c r="F290" s="16"/>
      <c r="G290" s="33">
        <f>ABS(F290-E290)</f>
      </c>
      <c r="H290" s="16"/>
      <c r="I290" s="34"/>
      <c r="J290" s="35">
        <f>IF(D290="L",(H290-F290)*I290,(F290-H290)*I290)</f>
      </c>
      <c r="K290" s="16"/>
      <c r="L290" s="35">
        <f>J290-K290</f>
      </c>
      <c r="M290" s="14"/>
      <c r="N290" s="36">
        <f>IFERROR(ABS(H290-F290)/0.01,0)</f>
      </c>
    </row>
    <row r="291" ht="22" customHeight="1" spans="1:16" x14ac:dyDescent="0.25">
      <c r="A291" s="32">
        <v>289</v>
      </c>
      <c r="E291" s="16"/>
      <c r="F291" s="16"/>
      <c r="G291" s="33">
        <f>ABS(F291-E291)</f>
      </c>
      <c r="H291" s="16"/>
      <c r="I291" s="34"/>
      <c r="J291" s="35">
        <f>IF(D291="L",(H291-F291)*I291,(F291-H291)*I291)</f>
      </c>
      <c r="K291" s="16"/>
      <c r="L291" s="35">
        <f>J291-K291</f>
      </c>
      <c r="M291" s="14"/>
      <c r="N291" s="36">
        <f>IFERROR(ABS(H291-F291)/0.01,0)</f>
      </c>
    </row>
    <row r="292" ht="22" customHeight="1" spans="1:16" x14ac:dyDescent="0.25">
      <c r="A292" s="32">
        <v>290</v>
      </c>
      <c r="E292" s="16"/>
      <c r="F292" s="16"/>
      <c r="G292" s="33">
        <f>ABS(F292-E292)</f>
      </c>
      <c r="H292" s="16"/>
      <c r="I292" s="34"/>
      <c r="J292" s="35">
        <f>IF(D292="L",(H292-F292)*I292,(F292-H292)*I292)</f>
      </c>
      <c r="K292" s="16"/>
      <c r="L292" s="35">
        <f>J292-K292</f>
      </c>
      <c r="M292" s="14"/>
      <c r="N292" s="36">
        <f>IFERROR(ABS(H292-F292)/0.01,0)</f>
      </c>
    </row>
    <row r="293" ht="22" customHeight="1" spans="1:16" x14ac:dyDescent="0.25">
      <c r="A293" s="32">
        <v>291</v>
      </c>
      <c r="E293" s="16"/>
      <c r="F293" s="16"/>
      <c r="G293" s="33">
        <f>ABS(F293-E293)</f>
      </c>
      <c r="H293" s="16"/>
      <c r="I293" s="34"/>
      <c r="J293" s="35">
        <f>IF(D293="L",(H293-F293)*I293,(F293-H293)*I293)</f>
      </c>
      <c r="K293" s="16"/>
      <c r="L293" s="35">
        <f>J293-K293</f>
      </c>
      <c r="M293" s="14"/>
      <c r="N293" s="36">
        <f>IFERROR(ABS(H293-F293)/0.01,0)</f>
      </c>
    </row>
    <row r="294" ht="22" customHeight="1" spans="1:16" x14ac:dyDescent="0.25">
      <c r="A294" s="32">
        <v>292</v>
      </c>
      <c r="E294" s="16"/>
      <c r="F294" s="16"/>
      <c r="G294" s="33">
        <f>ABS(F294-E294)</f>
      </c>
      <c r="H294" s="16"/>
      <c r="I294" s="34"/>
      <c r="J294" s="35">
        <f>IF(D294="L",(H294-F294)*I294,(F294-H294)*I294)</f>
      </c>
      <c r="K294" s="16"/>
      <c r="L294" s="35">
        <f>J294-K294</f>
      </c>
      <c r="M294" s="14"/>
      <c r="N294" s="36">
        <f>IFERROR(ABS(H294-F294)/0.01,0)</f>
      </c>
    </row>
    <row r="295" ht="22" customHeight="1" spans="1:16" x14ac:dyDescent="0.25">
      <c r="A295" s="32">
        <v>293</v>
      </c>
      <c r="E295" s="16"/>
      <c r="F295" s="16"/>
      <c r="G295" s="33">
        <f>ABS(F295-E295)</f>
      </c>
      <c r="H295" s="16"/>
      <c r="I295" s="34"/>
      <c r="J295" s="35">
        <f>IF(D295="L",(H295-F295)*I295,(F295-H295)*I295)</f>
      </c>
      <c r="K295" s="16"/>
      <c r="L295" s="35">
        <f>J295-K295</f>
      </c>
      <c r="M295" s="14"/>
      <c r="N295" s="36">
        <f>IFERROR(ABS(H295-F295)/0.01,0)</f>
      </c>
    </row>
    <row r="296" ht="22" customHeight="1" spans="1:16" x14ac:dyDescent="0.25">
      <c r="A296" s="32">
        <v>294</v>
      </c>
      <c r="E296" s="16"/>
      <c r="F296" s="16"/>
      <c r="G296" s="33">
        <f>ABS(F296-E296)</f>
      </c>
      <c r="H296" s="16"/>
      <c r="I296" s="34"/>
      <c r="J296" s="35">
        <f>IF(D296="L",(H296-F296)*I296,(F296-H296)*I296)</f>
      </c>
      <c r="K296" s="16"/>
      <c r="L296" s="35">
        <f>J296-K296</f>
      </c>
      <c r="M296" s="14"/>
      <c r="N296" s="36">
        <f>IFERROR(ABS(H296-F296)/0.01,0)</f>
      </c>
    </row>
    <row r="297" ht="22" customHeight="1" spans="1:16" x14ac:dyDescent="0.25">
      <c r="A297" s="32">
        <v>295</v>
      </c>
      <c r="E297" s="16"/>
      <c r="F297" s="16"/>
      <c r="G297" s="33">
        <f>ABS(F297-E297)</f>
      </c>
      <c r="H297" s="16"/>
      <c r="I297" s="34"/>
      <c r="J297" s="35">
        <f>IF(D297="L",(H297-F297)*I297,(F297-H297)*I297)</f>
      </c>
      <c r="K297" s="16"/>
      <c r="L297" s="35">
        <f>J297-K297</f>
      </c>
      <c r="M297" s="14"/>
      <c r="N297" s="36">
        <f>IFERROR(ABS(H297-F297)/0.01,0)</f>
      </c>
    </row>
    <row r="298" ht="22" customHeight="1" spans="1:16" x14ac:dyDescent="0.25">
      <c r="A298" s="32">
        <v>296</v>
      </c>
      <c r="E298" s="16"/>
      <c r="F298" s="16"/>
      <c r="G298" s="33">
        <f>ABS(F298-E298)</f>
      </c>
      <c r="H298" s="16"/>
      <c r="I298" s="34"/>
      <c r="J298" s="35">
        <f>IF(D298="L",(H298-F298)*I298,(F298-H298)*I298)</f>
      </c>
      <c r="K298" s="16"/>
      <c r="L298" s="35">
        <f>J298-K298</f>
      </c>
      <c r="M298" s="14"/>
      <c r="N298" s="36">
        <f>IFERROR(ABS(H298-F298)/0.01,0)</f>
      </c>
    </row>
    <row r="299" ht="22" customHeight="1" spans="1:16" x14ac:dyDescent="0.25">
      <c r="A299" s="32">
        <v>297</v>
      </c>
      <c r="E299" s="16"/>
      <c r="F299" s="16"/>
      <c r="G299" s="33">
        <f>ABS(F299-E299)</f>
      </c>
      <c r="H299" s="16"/>
      <c r="I299" s="34"/>
      <c r="J299" s="35">
        <f>IF(D299="L",(H299-F299)*I299,(F299-H299)*I299)</f>
      </c>
      <c r="K299" s="16"/>
      <c r="L299" s="35">
        <f>J299-K299</f>
      </c>
      <c r="M299" s="14"/>
      <c r="N299" s="36">
        <f>IFERROR(ABS(H299-F299)/0.01,0)</f>
      </c>
    </row>
    <row r="300" ht="22" customHeight="1" spans="1:16" x14ac:dyDescent="0.25">
      <c r="A300" s="32">
        <v>298</v>
      </c>
      <c r="E300" s="16"/>
      <c r="F300" s="16"/>
      <c r="G300" s="33">
        <f>ABS(F300-E300)</f>
      </c>
      <c r="H300" s="16"/>
      <c r="I300" s="34"/>
      <c r="J300" s="35">
        <f>IF(D300="L",(H300-F300)*I300,(F300-H300)*I300)</f>
      </c>
      <c r="K300" s="16"/>
      <c r="L300" s="35">
        <f>J300-K300</f>
      </c>
      <c r="M300" s="14"/>
      <c r="N300" s="36">
        <f>IFERROR(ABS(H300-F300)/0.01,0)</f>
      </c>
    </row>
    <row r="301" ht="22" customHeight="1" spans="1:16" x14ac:dyDescent="0.25">
      <c r="A301" s="32">
        <v>299</v>
      </c>
      <c r="E301" s="16"/>
      <c r="F301" s="16"/>
      <c r="G301" s="33">
        <f>ABS(F301-E301)</f>
      </c>
      <c r="H301" s="16"/>
      <c r="I301" s="34"/>
      <c r="J301" s="35">
        <f>IF(D301="L",(H301-F301)*I301,(F301-H301)*I301)</f>
      </c>
      <c r="K301" s="16"/>
      <c r="L301" s="35">
        <f>J301-K301</f>
      </c>
      <c r="M301" s="14"/>
      <c r="N301" s="36">
        <f>IFERROR(ABS(H301-F301)/0.01,0)</f>
      </c>
    </row>
    <row r="302" ht="22" customHeight="1" spans="1:16" x14ac:dyDescent="0.25">
      <c r="A302" s="32">
        <v>300</v>
      </c>
      <c r="E302" s="16"/>
      <c r="F302" s="16"/>
      <c r="G302" s="33">
        <f>ABS(F302-E302)</f>
      </c>
      <c r="H302" s="16"/>
      <c r="I302" s="34"/>
      <c r="J302" s="35">
        <f>IF(D302="L",(H302-F302)*I302,(F302-H302)*I302)</f>
      </c>
      <c r="K302" s="16"/>
      <c r="L302" s="35">
        <f>J302-K302</f>
      </c>
      <c r="M302" s="14"/>
      <c r="N302" s="36">
        <f>IFERROR(ABS(H302-F302)/0.01,0)</f>
      </c>
    </row>
    <row r="305" ht="22" customHeight="1" spans="1:12" x14ac:dyDescent="0.25">
      <c r="A305" s="37" t="s">
        <v>66</v>
      </c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</row>
  </sheetData>
  <mergeCells count="1">
    <mergeCell ref="A305:L305"/>
  </mergeCells>
  <dataValidations count="4">
    <dataValidation type="list" allowBlank="1" sqref="D10:D302">
      <formula1>"L,S"</formula1>
    </dataValidation>
    <dataValidation type="list" allowBlank="1" sqref="D3:D302">
      <formula1>"L,S"</formula1>
    </dataValidation>
    <dataValidation type="list" allowBlank="1" sqref="O10:O302">
      <formula1>"Tape,Level,Momo,Fade,Scalp,Other"</formula1>
    </dataValidation>
    <dataValidation type="list" allowBlank="1" sqref="O3:O302">
      <formula1>"Tape,Level,Momo,Fade,Scalp,Other"</formula1>
    </dataValidation>
  </dataValidations>
  <hyperlinks>
    <hyperlink ref="H1" r:id="rId1"/>
    <hyperlink ref="A3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8"/>
      <c r="B1" s="28"/>
      <c r="C1" s="29" t="s">
        <v>67</v>
      </c>
      <c r="D1" s="28"/>
      <c r="E1" s="28"/>
      <c r="F1" s="28"/>
      <c r="G1" s="28"/>
      <c r="H1" s="30" t="s">
        <v>52</v>
      </c>
    </row>
    <row r="2" spans="1:2" x14ac:dyDescent="0.25">
      <c r="A2" s="38" t="s">
        <v>68</v>
      </c>
      <c r="B2" s="38" t="s">
        <v>69</v>
      </c>
    </row>
    <row r="3" spans="1:2" x14ac:dyDescent="0.25">
      <c r="A3" t="s">
        <v>70</v>
      </c>
      <c r="B3" t="s">
        <v>71</v>
      </c>
    </row>
    <row r="4" spans="1:2" x14ac:dyDescent="0.25">
      <c r="A4" t="s">
        <v>72</v>
      </c>
      <c r="B4" t="s">
        <v>73</v>
      </c>
    </row>
    <row r="5" spans="1:1" x14ac:dyDescent="0.25">
      <c r="A5" t="s">
        <v>74</v>
      </c>
    </row>
    <row r="6" spans="1:1" x14ac:dyDescent="0.25">
      <c r="A6" t="s">
        <v>23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21" spans="1:1" x14ac:dyDescent="0.25">
      <c r="A21" s="39" t="s">
        <v>82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Scalping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